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nicaschmidtke/Documents/"/>
    </mc:Choice>
  </mc:AlternateContent>
  <xr:revisionPtr revIDLastSave="0" documentId="13_ncr:1_{09046FD3-35C6-6D49-8CB5-8F50955A91F5}" xr6:coauthVersionLast="47" xr6:coauthVersionMax="47" xr10:uidLastSave="{00000000-0000-0000-0000-000000000000}"/>
  <bookViews>
    <workbookView xWindow="0" yWindow="500" windowWidth="28800" windowHeight="16100" activeTab="5" xr2:uid="{00000000-000D-0000-FFFF-FFFF00000000}"/>
  </bookViews>
  <sheets>
    <sheet name="231116_qPCR_results_plate_1" sheetId="1" r:id="rId1"/>
    <sheet name="Sheet1" sheetId="2" r:id="rId2"/>
    <sheet name="Sheet2" sheetId="3" r:id="rId3"/>
    <sheet name="Sheet3" sheetId="4" r:id="rId4"/>
    <sheet name="Sheet4" sheetId="5" r:id="rId5"/>
    <sheet name="Sheet5" sheetId="6" r:id="rId6"/>
    <sheet name="ttest" sheetId="7" r:id="rId7"/>
  </sheets>
  <definedNames>
    <definedName name="_xlnm._FilterDatabase" localSheetId="2" hidden="1">Sheet2!$A$1:$G$385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29" i="7" l="1"/>
  <c r="J28" i="7"/>
  <c r="J27" i="7"/>
  <c r="J26" i="7"/>
  <c r="J25" i="7"/>
  <c r="J24" i="7"/>
  <c r="J23" i="7"/>
  <c r="J22" i="7"/>
  <c r="J21" i="7"/>
  <c r="J20" i="7"/>
  <c r="J19" i="7"/>
  <c r="J17" i="7"/>
  <c r="J16" i="7"/>
  <c r="J15" i="7"/>
  <c r="J14" i="7"/>
  <c r="J13" i="7"/>
  <c r="J12" i="7"/>
  <c r="J11" i="7"/>
  <c r="J10" i="7"/>
  <c r="J9" i="7"/>
  <c r="J8" i="7"/>
  <c r="J7" i="7"/>
  <c r="J6" i="7"/>
  <c r="I28" i="6"/>
  <c r="I27" i="6"/>
  <c r="I26" i="6"/>
  <c r="I25" i="6"/>
  <c r="I24" i="6"/>
  <c r="I23" i="6"/>
  <c r="I22" i="6"/>
  <c r="I21" i="6"/>
  <c r="I20" i="6"/>
  <c r="I19" i="6"/>
  <c r="I18" i="6"/>
  <c r="I16" i="6"/>
  <c r="I15" i="6"/>
  <c r="I14" i="6"/>
  <c r="I13" i="6"/>
  <c r="I12" i="6"/>
  <c r="I11" i="6"/>
  <c r="I10" i="6"/>
  <c r="I9" i="6"/>
  <c r="I8" i="6"/>
  <c r="I7" i="6"/>
  <c r="I6" i="6"/>
  <c r="I5" i="6"/>
  <c r="I27" i="5"/>
  <c r="I15" i="5"/>
  <c r="I4" i="5"/>
  <c r="I5" i="5"/>
  <c r="I6" i="5"/>
  <c r="I7" i="5"/>
  <c r="I8" i="5"/>
  <c r="I9" i="5"/>
  <c r="I10" i="5"/>
  <c r="I11" i="5"/>
  <c r="I12" i="5"/>
  <c r="I13" i="5"/>
  <c r="I14" i="5"/>
  <c r="I16" i="5"/>
  <c r="I17" i="5"/>
  <c r="I18" i="5"/>
  <c r="I19" i="5"/>
  <c r="I20" i="5"/>
  <c r="I21" i="5"/>
  <c r="I22" i="5"/>
  <c r="I23" i="5"/>
  <c r="I24" i="5"/>
  <c r="I25" i="5"/>
  <c r="I26" i="5"/>
  <c r="I3" i="5"/>
  <c r="F148" i="2"/>
  <c r="F146" i="2"/>
  <c r="F294" i="2" l="1"/>
  <c r="F292" i="2"/>
  <c r="F290" i="2"/>
  <c r="G292" i="2"/>
  <c r="E2" i="2"/>
  <c r="F308" i="2"/>
  <c r="G308" i="2"/>
  <c r="F2" i="2"/>
  <c r="G2" i="2"/>
  <c r="G148" i="2"/>
  <c r="G236" i="2"/>
  <c r="G238" i="2"/>
  <c r="G240" i="2"/>
  <c r="C240" i="2"/>
  <c r="F222" i="2"/>
  <c r="F58" i="2"/>
  <c r="G58" i="2"/>
  <c r="G56" i="2"/>
  <c r="C70" i="2"/>
  <c r="G40" i="2"/>
  <c r="F40" i="2"/>
  <c r="F42" i="2"/>
  <c r="G20" i="2"/>
  <c r="G22" i="2"/>
  <c r="G24" i="2"/>
  <c r="G42" i="2"/>
  <c r="G60" i="2"/>
  <c r="G74" i="2"/>
  <c r="G76" i="2"/>
  <c r="G78" i="2"/>
  <c r="G92" i="2"/>
  <c r="G94" i="2"/>
  <c r="G96" i="2"/>
  <c r="G110" i="2"/>
  <c r="G112" i="2"/>
  <c r="G114" i="2"/>
  <c r="G128" i="2"/>
  <c r="G130" i="2"/>
  <c r="G132" i="2"/>
  <c r="G146" i="2"/>
  <c r="G164" i="2"/>
  <c r="G166" i="2"/>
  <c r="G168" i="2"/>
  <c r="G182" i="2"/>
  <c r="G184" i="2"/>
  <c r="G186" i="2"/>
  <c r="G200" i="2"/>
  <c r="G202" i="2"/>
  <c r="G204" i="2"/>
  <c r="G254" i="2"/>
  <c r="G256" i="2"/>
  <c r="G258" i="2"/>
  <c r="G272" i="2"/>
  <c r="G274" i="2"/>
  <c r="G276" i="2"/>
  <c r="G310" i="2"/>
  <c r="G312" i="2"/>
  <c r="G326" i="2"/>
  <c r="G328" i="2"/>
  <c r="G330" i="2"/>
  <c r="G344" i="2"/>
  <c r="G346" i="2"/>
  <c r="G348" i="2"/>
  <c r="G6" i="2"/>
  <c r="G4" i="2"/>
  <c r="F20" i="2"/>
  <c r="F22" i="2"/>
  <c r="F24" i="2"/>
  <c r="F56" i="2"/>
  <c r="F60" i="2"/>
  <c r="F74" i="2"/>
  <c r="F76" i="2"/>
  <c r="F78" i="2"/>
  <c r="F92" i="2"/>
  <c r="F94" i="2"/>
  <c r="F96" i="2"/>
  <c r="F110" i="2"/>
  <c r="F112" i="2"/>
  <c r="F114" i="2"/>
  <c r="F128" i="2"/>
  <c r="F130" i="2"/>
  <c r="F132" i="2"/>
  <c r="F164" i="2"/>
  <c r="F166" i="2"/>
  <c r="F168" i="2"/>
  <c r="F182" i="2"/>
  <c r="F184" i="2"/>
  <c r="F186" i="2"/>
  <c r="F200" i="2"/>
  <c r="F202" i="2"/>
  <c r="F204" i="2"/>
  <c r="F238" i="2"/>
  <c r="F254" i="2"/>
  <c r="F256" i="2"/>
  <c r="F258" i="2"/>
  <c r="F272" i="2"/>
  <c r="F274" i="2"/>
  <c r="F276" i="2"/>
  <c r="F310" i="2"/>
  <c r="F312" i="2"/>
  <c r="F326" i="2"/>
  <c r="F328" i="2"/>
  <c r="F330" i="2"/>
  <c r="F344" i="2"/>
  <c r="F346" i="2"/>
  <c r="F348" i="2"/>
  <c r="F6" i="2"/>
  <c r="F4" i="2"/>
  <c r="E4" i="2"/>
  <c r="E6" i="2"/>
  <c r="E8" i="2"/>
  <c r="E10" i="2"/>
  <c r="E12" i="2"/>
  <c r="E14" i="2"/>
  <c r="E16" i="2"/>
  <c r="E18" i="2"/>
  <c r="E20" i="2"/>
  <c r="E22" i="2"/>
  <c r="E24" i="2"/>
  <c r="E26" i="2"/>
  <c r="E28" i="2"/>
  <c r="E30" i="2"/>
  <c r="E32" i="2"/>
  <c r="E34" i="2"/>
  <c r="E36" i="2"/>
  <c r="E38" i="2"/>
  <c r="E42" i="2"/>
  <c r="E46" i="2"/>
  <c r="E48" i="2"/>
  <c r="E50" i="2"/>
  <c r="E54" i="2"/>
  <c r="E56" i="2"/>
  <c r="E58" i="2"/>
  <c r="E60" i="2"/>
  <c r="E62" i="2"/>
  <c r="E64" i="2"/>
  <c r="E66" i="2"/>
  <c r="E68" i="2"/>
  <c r="E72" i="2"/>
  <c r="E74" i="2"/>
  <c r="E76" i="2"/>
  <c r="E78" i="2"/>
  <c r="E80" i="2"/>
  <c r="E82" i="2"/>
  <c r="E84" i="2"/>
  <c r="E86" i="2"/>
  <c r="E88" i="2"/>
  <c r="E90" i="2"/>
  <c r="E92" i="2"/>
  <c r="E94" i="2"/>
  <c r="E96" i="2"/>
  <c r="E98" i="2"/>
  <c r="E100" i="2"/>
  <c r="E102" i="2"/>
  <c r="E104" i="2"/>
  <c r="E106" i="2"/>
  <c r="E108" i="2"/>
  <c r="E110" i="2"/>
  <c r="E112" i="2"/>
  <c r="E114" i="2"/>
  <c r="E116" i="2"/>
  <c r="E118" i="2"/>
  <c r="E120" i="2"/>
  <c r="E122" i="2"/>
  <c r="E124" i="2"/>
  <c r="E126" i="2"/>
  <c r="E128" i="2"/>
  <c r="E130" i="2"/>
  <c r="E132" i="2"/>
  <c r="E134" i="2"/>
  <c r="E136" i="2"/>
  <c r="E138" i="2"/>
  <c r="E140" i="2"/>
  <c r="E142" i="2"/>
  <c r="E144" i="2"/>
  <c r="E146" i="2"/>
  <c r="E148" i="2"/>
  <c r="E150" i="2"/>
  <c r="E152" i="2"/>
  <c r="E154" i="2"/>
  <c r="E158" i="2"/>
  <c r="E160" i="2"/>
  <c r="E164" i="2"/>
  <c r="E166" i="2"/>
  <c r="E168" i="2"/>
  <c r="E170" i="2"/>
  <c r="E172" i="2"/>
  <c r="E174" i="2"/>
  <c r="E176" i="2"/>
  <c r="E178" i="2"/>
  <c r="E180" i="2"/>
  <c r="E182" i="2"/>
  <c r="E184" i="2"/>
  <c r="E186" i="2"/>
  <c r="E188" i="2"/>
  <c r="E190" i="2"/>
  <c r="E192" i="2"/>
  <c r="E194" i="2"/>
  <c r="E196" i="2"/>
  <c r="E198" i="2"/>
  <c r="E200" i="2"/>
  <c r="E202" i="2"/>
  <c r="E204" i="2"/>
  <c r="E206" i="2"/>
  <c r="E208" i="2"/>
  <c r="E210" i="2"/>
  <c r="E212" i="2"/>
  <c r="E214" i="2"/>
  <c r="E216" i="2"/>
  <c r="E222" i="2"/>
  <c r="E226" i="2"/>
  <c r="E230" i="2"/>
  <c r="E234" i="2"/>
  <c r="E236" i="2"/>
  <c r="E238" i="2"/>
  <c r="E242" i="2"/>
  <c r="E244" i="2"/>
  <c r="E246" i="2"/>
  <c r="E250" i="2"/>
  <c r="E252" i="2"/>
  <c r="E254" i="2"/>
  <c r="E256" i="2"/>
  <c r="E258" i="2"/>
  <c r="E260" i="2"/>
  <c r="E262" i="2"/>
  <c r="E264" i="2"/>
  <c r="E266" i="2"/>
  <c r="E268" i="2"/>
  <c r="E270" i="2"/>
  <c r="E272" i="2"/>
  <c r="E274" i="2"/>
  <c r="E276" i="2"/>
  <c r="E278" i="2"/>
  <c r="E280" i="2"/>
  <c r="E282" i="2"/>
  <c r="E284" i="2"/>
  <c r="E286" i="2"/>
  <c r="E288" i="2"/>
  <c r="E290" i="2"/>
  <c r="E292" i="2"/>
  <c r="E294" i="2"/>
  <c r="E300" i="2"/>
  <c r="E310" i="2"/>
  <c r="E312" i="2"/>
  <c r="E316" i="2"/>
  <c r="E318" i="2"/>
  <c r="E320" i="2"/>
  <c r="E322" i="2"/>
  <c r="E324" i="2"/>
  <c r="E326" i="2"/>
  <c r="E328" i="2"/>
  <c r="E330" i="2"/>
  <c r="E332" i="2"/>
  <c r="E334" i="2"/>
  <c r="E336" i="2"/>
  <c r="E338" i="2"/>
  <c r="E340" i="2"/>
  <c r="E342" i="2"/>
  <c r="E344" i="2"/>
  <c r="E346" i="2"/>
  <c r="E348" i="2"/>
  <c r="E350" i="2"/>
  <c r="E352" i="2"/>
  <c r="E354" i="2"/>
  <c r="E356" i="2"/>
  <c r="E358" i="2"/>
  <c r="E360" i="2"/>
  <c r="E362" i="2"/>
  <c r="E364" i="2"/>
  <c r="E366" i="2"/>
  <c r="E368" i="2"/>
  <c r="E370" i="2"/>
  <c r="E372" i="2"/>
  <c r="E374" i="2"/>
  <c r="E376" i="2"/>
  <c r="E378" i="2"/>
  <c r="E380" i="2"/>
  <c r="E382" i="2"/>
  <c r="E384" i="2"/>
  <c r="D4" i="2"/>
  <c r="D6" i="2"/>
  <c r="D8" i="2"/>
  <c r="D10" i="2"/>
  <c r="D12" i="2"/>
  <c r="D14" i="2"/>
  <c r="D16" i="2"/>
  <c r="D18" i="2"/>
  <c r="D20" i="2"/>
  <c r="D22" i="2"/>
  <c r="D24" i="2"/>
  <c r="D26" i="2"/>
  <c r="D28" i="2"/>
  <c r="D30" i="2"/>
  <c r="D32" i="2"/>
  <c r="D34" i="2"/>
  <c r="D36" i="2"/>
  <c r="D38" i="2"/>
  <c r="D42" i="2"/>
  <c r="D46" i="2"/>
  <c r="D48" i="2"/>
  <c r="D50" i="2"/>
  <c r="D54" i="2"/>
  <c r="D56" i="2"/>
  <c r="D58" i="2"/>
  <c r="D60" i="2"/>
  <c r="D62" i="2"/>
  <c r="D64" i="2"/>
  <c r="D66" i="2"/>
  <c r="D68" i="2"/>
  <c r="D70" i="2"/>
  <c r="E70" i="2" s="1"/>
  <c r="D72" i="2"/>
  <c r="D74" i="2"/>
  <c r="D76" i="2"/>
  <c r="D78" i="2"/>
  <c r="D80" i="2"/>
  <c r="D82" i="2"/>
  <c r="D84" i="2"/>
  <c r="D86" i="2"/>
  <c r="D88" i="2"/>
  <c r="D90" i="2"/>
  <c r="D92" i="2"/>
  <c r="D94" i="2"/>
  <c r="D96" i="2"/>
  <c r="D98" i="2"/>
  <c r="D100" i="2"/>
  <c r="D102" i="2"/>
  <c r="D104" i="2"/>
  <c r="D106" i="2"/>
  <c r="D108" i="2"/>
  <c r="D110" i="2"/>
  <c r="D112" i="2"/>
  <c r="D114" i="2"/>
  <c r="D116" i="2"/>
  <c r="D118" i="2"/>
  <c r="D120" i="2"/>
  <c r="D122" i="2"/>
  <c r="D124" i="2"/>
  <c r="D126" i="2"/>
  <c r="D128" i="2"/>
  <c r="D130" i="2"/>
  <c r="D132" i="2"/>
  <c r="D134" i="2"/>
  <c r="D136" i="2"/>
  <c r="D138" i="2"/>
  <c r="D140" i="2"/>
  <c r="D142" i="2"/>
  <c r="D144" i="2"/>
  <c r="D146" i="2"/>
  <c r="D148" i="2"/>
  <c r="D150" i="2"/>
  <c r="D152" i="2"/>
  <c r="D154" i="2"/>
  <c r="D158" i="2"/>
  <c r="D160" i="2"/>
  <c r="D164" i="2"/>
  <c r="D166" i="2"/>
  <c r="D168" i="2"/>
  <c r="D170" i="2"/>
  <c r="D172" i="2"/>
  <c r="D174" i="2"/>
  <c r="D176" i="2"/>
  <c r="D178" i="2"/>
  <c r="D180" i="2"/>
  <c r="D182" i="2"/>
  <c r="D184" i="2"/>
  <c r="D186" i="2"/>
  <c r="D188" i="2"/>
  <c r="D190" i="2"/>
  <c r="D192" i="2"/>
  <c r="D194" i="2"/>
  <c r="D196" i="2"/>
  <c r="D198" i="2"/>
  <c r="D200" i="2"/>
  <c r="D202" i="2"/>
  <c r="D204" i="2"/>
  <c r="D206" i="2"/>
  <c r="D208" i="2"/>
  <c r="D210" i="2"/>
  <c r="D212" i="2"/>
  <c r="D214" i="2"/>
  <c r="D216" i="2"/>
  <c r="D222" i="2"/>
  <c r="D226" i="2"/>
  <c r="D230" i="2"/>
  <c r="D234" i="2"/>
  <c r="D236" i="2"/>
  <c r="D238" i="2"/>
  <c r="D240" i="2"/>
  <c r="E240" i="2" s="1"/>
  <c r="D242" i="2"/>
  <c r="D244" i="2"/>
  <c r="D246" i="2"/>
  <c r="D250" i="2"/>
  <c r="D252" i="2"/>
  <c r="D254" i="2"/>
  <c r="D256" i="2"/>
  <c r="D258" i="2"/>
  <c r="D260" i="2"/>
  <c r="D262" i="2"/>
  <c r="D264" i="2"/>
  <c r="D266" i="2"/>
  <c r="D268" i="2"/>
  <c r="D270" i="2"/>
  <c r="D272" i="2"/>
  <c r="D274" i="2"/>
  <c r="D276" i="2"/>
  <c r="D278" i="2"/>
  <c r="D280" i="2"/>
  <c r="D282" i="2"/>
  <c r="D284" i="2"/>
  <c r="D286" i="2"/>
  <c r="D288" i="2"/>
  <c r="D290" i="2"/>
  <c r="D292" i="2"/>
  <c r="D294" i="2"/>
  <c r="D298" i="2"/>
  <c r="E298" i="2" s="1"/>
  <c r="D300" i="2"/>
  <c r="D308" i="2"/>
  <c r="E308" i="2" s="1"/>
  <c r="D310" i="2"/>
  <c r="D312" i="2"/>
  <c r="D316" i="2"/>
  <c r="D318" i="2"/>
  <c r="D320" i="2"/>
  <c r="D322" i="2"/>
  <c r="D324" i="2"/>
  <c r="D326" i="2"/>
  <c r="D328" i="2"/>
  <c r="D330" i="2"/>
  <c r="D332" i="2"/>
  <c r="D334" i="2"/>
  <c r="D336" i="2"/>
  <c r="D338" i="2"/>
  <c r="D340" i="2"/>
  <c r="D342" i="2"/>
  <c r="D344" i="2"/>
  <c r="D346" i="2"/>
  <c r="D348" i="2"/>
  <c r="D350" i="2"/>
  <c r="D352" i="2"/>
  <c r="D354" i="2"/>
  <c r="D356" i="2"/>
  <c r="D358" i="2"/>
  <c r="D360" i="2"/>
  <c r="D362" i="2"/>
  <c r="D364" i="2"/>
  <c r="D366" i="2"/>
  <c r="D368" i="2"/>
  <c r="D370" i="2"/>
  <c r="D372" i="2"/>
  <c r="D374" i="2"/>
  <c r="D376" i="2"/>
  <c r="D378" i="2"/>
  <c r="D380" i="2"/>
  <c r="D382" i="2"/>
  <c r="D384" i="2"/>
  <c r="D2" i="2"/>
  <c r="C4" i="2"/>
  <c r="C6" i="2"/>
  <c r="C8" i="2"/>
  <c r="C10" i="2"/>
  <c r="C12" i="2"/>
  <c r="C14" i="2"/>
  <c r="C16" i="2"/>
  <c r="C18" i="2"/>
  <c r="C20" i="2"/>
  <c r="C22" i="2"/>
  <c r="C24" i="2"/>
  <c r="C26" i="2"/>
  <c r="C28" i="2"/>
  <c r="C30" i="2"/>
  <c r="C32" i="2"/>
  <c r="C34" i="2"/>
  <c r="C36" i="2"/>
  <c r="C38" i="2"/>
  <c r="C40" i="2"/>
  <c r="D40" i="2" s="1"/>
  <c r="E40" i="2" s="1"/>
  <c r="C42" i="2"/>
  <c r="C44" i="2"/>
  <c r="D44" i="2" s="1"/>
  <c r="E44" i="2" s="1"/>
  <c r="C46" i="2"/>
  <c r="C48" i="2"/>
  <c r="C50" i="2"/>
  <c r="C52" i="2"/>
  <c r="D52" i="2" s="1"/>
  <c r="E52" i="2" s="1"/>
  <c r="C54" i="2"/>
  <c r="C56" i="2"/>
  <c r="C58" i="2"/>
  <c r="C60" i="2"/>
  <c r="C62" i="2"/>
  <c r="C64" i="2"/>
  <c r="C66" i="2"/>
  <c r="C68" i="2"/>
  <c r="C72" i="2"/>
  <c r="C74" i="2"/>
  <c r="C76" i="2"/>
  <c r="C78" i="2"/>
  <c r="C80" i="2"/>
  <c r="C82" i="2"/>
  <c r="C84" i="2"/>
  <c r="C86" i="2"/>
  <c r="C88" i="2"/>
  <c r="C90" i="2"/>
  <c r="C92" i="2"/>
  <c r="C94" i="2"/>
  <c r="C96" i="2"/>
  <c r="C98" i="2"/>
  <c r="C100" i="2"/>
  <c r="C102" i="2"/>
  <c r="C104" i="2"/>
  <c r="C106" i="2"/>
  <c r="C108" i="2"/>
  <c r="C110" i="2"/>
  <c r="C112" i="2"/>
  <c r="C114" i="2"/>
  <c r="C116" i="2"/>
  <c r="C118" i="2"/>
  <c r="C120" i="2"/>
  <c r="C122" i="2"/>
  <c r="C124" i="2"/>
  <c r="C126" i="2"/>
  <c r="C128" i="2"/>
  <c r="C130" i="2"/>
  <c r="C132" i="2"/>
  <c r="C134" i="2"/>
  <c r="C136" i="2"/>
  <c r="C138" i="2"/>
  <c r="C140" i="2"/>
  <c r="C142" i="2"/>
  <c r="C144" i="2"/>
  <c r="C146" i="2"/>
  <c r="C148" i="2"/>
  <c r="C150" i="2"/>
  <c r="C152" i="2"/>
  <c r="C154" i="2"/>
  <c r="C156" i="2"/>
  <c r="D156" i="2" s="1"/>
  <c r="E156" i="2" s="1"/>
  <c r="F150" i="2" s="1"/>
  <c r="C158" i="2"/>
  <c r="C160" i="2"/>
  <c r="C162" i="2"/>
  <c r="D162" i="2" s="1"/>
  <c r="E162" i="2" s="1"/>
  <c r="C164" i="2"/>
  <c r="C166" i="2"/>
  <c r="C168" i="2"/>
  <c r="C170" i="2"/>
  <c r="C172" i="2"/>
  <c r="C174" i="2"/>
  <c r="C176" i="2"/>
  <c r="C178" i="2"/>
  <c r="C180" i="2"/>
  <c r="C182" i="2"/>
  <c r="C184" i="2"/>
  <c r="C186" i="2"/>
  <c r="C188" i="2"/>
  <c r="C190" i="2"/>
  <c r="C192" i="2"/>
  <c r="C194" i="2"/>
  <c r="C196" i="2"/>
  <c r="C198" i="2"/>
  <c r="C200" i="2"/>
  <c r="C202" i="2"/>
  <c r="C204" i="2"/>
  <c r="C206" i="2"/>
  <c r="C208" i="2"/>
  <c r="C210" i="2"/>
  <c r="C212" i="2"/>
  <c r="C214" i="2"/>
  <c r="C216" i="2"/>
  <c r="C218" i="2"/>
  <c r="D218" i="2" s="1"/>
  <c r="E218" i="2" s="1"/>
  <c r="C220" i="2"/>
  <c r="D220" i="2" s="1"/>
  <c r="E220" i="2" s="1"/>
  <c r="C222" i="2"/>
  <c r="C224" i="2"/>
  <c r="D224" i="2" s="1"/>
  <c r="E224" i="2" s="1"/>
  <c r="C226" i="2"/>
  <c r="C228" i="2"/>
  <c r="D228" i="2" s="1"/>
  <c r="E228" i="2" s="1"/>
  <c r="C230" i="2"/>
  <c r="C232" i="2"/>
  <c r="D232" i="2" s="1"/>
  <c r="E232" i="2" s="1"/>
  <c r="C234" i="2"/>
  <c r="C236" i="2"/>
  <c r="C238" i="2"/>
  <c r="C242" i="2"/>
  <c r="C244" i="2"/>
  <c r="C246" i="2"/>
  <c r="C248" i="2"/>
  <c r="D248" i="2" s="1"/>
  <c r="E248" i="2" s="1"/>
  <c r="C250" i="2"/>
  <c r="C252" i="2"/>
  <c r="C254" i="2"/>
  <c r="C256" i="2"/>
  <c r="C258" i="2"/>
  <c r="C260" i="2"/>
  <c r="C262" i="2"/>
  <c r="C264" i="2"/>
  <c r="C266" i="2"/>
  <c r="C268" i="2"/>
  <c r="C270" i="2"/>
  <c r="C272" i="2"/>
  <c r="C274" i="2"/>
  <c r="C276" i="2"/>
  <c r="C278" i="2"/>
  <c r="C280" i="2"/>
  <c r="C282" i="2"/>
  <c r="C284" i="2"/>
  <c r="C286" i="2"/>
  <c r="C288" i="2"/>
  <c r="C290" i="2"/>
  <c r="C292" i="2"/>
  <c r="C294" i="2"/>
  <c r="C296" i="2"/>
  <c r="D296" i="2" s="1"/>
  <c r="E296" i="2" s="1"/>
  <c r="C298" i="2"/>
  <c r="C300" i="2"/>
  <c r="C302" i="2"/>
  <c r="D302" i="2" s="1"/>
  <c r="E302" i="2" s="1"/>
  <c r="C304" i="2"/>
  <c r="D304" i="2" s="1"/>
  <c r="E304" i="2" s="1"/>
  <c r="C306" i="2"/>
  <c r="D306" i="2" s="1"/>
  <c r="E306" i="2" s="1"/>
  <c r="C308" i="2"/>
  <c r="C310" i="2"/>
  <c r="C312" i="2"/>
  <c r="C314" i="2"/>
  <c r="D314" i="2" s="1"/>
  <c r="E314" i="2" s="1"/>
  <c r="C316" i="2"/>
  <c r="C318" i="2"/>
  <c r="C320" i="2"/>
  <c r="C322" i="2"/>
  <c r="C324" i="2"/>
  <c r="C326" i="2"/>
  <c r="C328" i="2"/>
  <c r="C330" i="2"/>
  <c r="C332" i="2"/>
  <c r="C334" i="2"/>
  <c r="C336" i="2"/>
  <c r="C338" i="2"/>
  <c r="C340" i="2"/>
  <c r="C342" i="2"/>
  <c r="C344" i="2"/>
  <c r="C346" i="2"/>
  <c r="C348" i="2"/>
  <c r="C350" i="2"/>
  <c r="C352" i="2"/>
  <c r="C354" i="2"/>
  <c r="C356" i="2"/>
  <c r="C358" i="2"/>
  <c r="C360" i="2"/>
  <c r="C362" i="2"/>
  <c r="C364" i="2"/>
  <c r="C366" i="2"/>
  <c r="C368" i="2"/>
  <c r="C370" i="2"/>
  <c r="C372" i="2"/>
  <c r="C374" i="2"/>
  <c r="C376" i="2"/>
  <c r="C378" i="2"/>
  <c r="C380" i="2"/>
  <c r="C382" i="2"/>
  <c r="C384" i="2"/>
  <c r="C2" i="2"/>
  <c r="G150" i="2" l="1"/>
  <c r="G294" i="2"/>
  <c r="G290" i="2"/>
  <c r="F240" i="2"/>
  <c r="G222" i="2"/>
  <c r="G38" i="2"/>
  <c r="F38" i="2"/>
  <c r="G220" i="2"/>
  <c r="F220" i="2"/>
  <c r="G218" i="2"/>
  <c r="F218" i="2"/>
  <c r="F236" i="2"/>
</calcChain>
</file>

<file path=xl/sharedStrings.xml><?xml version="1.0" encoding="utf-8"?>
<sst xmlns="http://schemas.openxmlformats.org/spreadsheetml/2006/main" count="4141" uniqueCount="667">
  <si>
    <t>Well</t>
  </si>
  <si>
    <t>Omit</t>
  </si>
  <si>
    <t>Sample</t>
  </si>
  <si>
    <t>Target</t>
  </si>
  <si>
    <t>Task</t>
  </si>
  <si>
    <t>Dyes</t>
  </si>
  <si>
    <t>Cq</t>
  </si>
  <si>
    <t>Cq Conf</t>
  </si>
  <si>
    <t>Amp Score</t>
  </si>
  <si>
    <t>Amp Status</t>
  </si>
  <si>
    <t>Annotated</t>
  </si>
  <si>
    <t>Baseline Start</t>
  </si>
  <si>
    <t>Baseline End</t>
  </si>
  <si>
    <t>Tm1</t>
  </si>
  <si>
    <t>Tm2</t>
  </si>
  <si>
    <t>Tm3</t>
  </si>
  <si>
    <t>Tm4</t>
  </si>
  <si>
    <t>Curve Quality</t>
  </si>
  <si>
    <t>Result Quality Issues</t>
  </si>
  <si>
    <t>A1</t>
  </si>
  <si>
    <t>Bv_phage_abx_1_T0</t>
  </si>
  <si>
    <t>vulgatus</t>
  </si>
  <si>
    <t>Unknown</t>
  </si>
  <si>
    <t>SYBR-NFQ-MGB</t>
  </si>
  <si>
    <t>Amp</t>
  </si>
  <si>
    <t>A2</t>
  </si>
  <si>
    <t>Bv_phage_abx_2_T0</t>
  </si>
  <si>
    <t>A3</t>
  </si>
  <si>
    <t>Bv_phage_abx_3_T0</t>
  </si>
  <si>
    <t>A4</t>
  </si>
  <si>
    <t>Bd_phage_abx_1_T0</t>
  </si>
  <si>
    <t>A5</t>
  </si>
  <si>
    <t>Bd_phage_abx_2_T0</t>
  </si>
  <si>
    <t>A6</t>
  </si>
  <si>
    <t>Bd_phage_abx_3_T0</t>
  </si>
  <si>
    <t>A7</t>
  </si>
  <si>
    <t>Bv_abx_1_T0</t>
  </si>
  <si>
    <t>Undetermined</t>
  </si>
  <si>
    <t>No Amp</t>
  </si>
  <si>
    <t>A8</t>
  </si>
  <si>
    <t>Bv_abx_2_T0</t>
  </si>
  <si>
    <t>A9</t>
  </si>
  <si>
    <t>Bv_abx_3_T0</t>
  </si>
  <si>
    <t>A10</t>
  </si>
  <si>
    <t>Bd_abx_1_T0</t>
  </si>
  <si>
    <t>A11</t>
  </si>
  <si>
    <t>Bd_abx_2_T0</t>
  </si>
  <si>
    <t>A12</t>
  </si>
  <si>
    <t>Bd_abx_3_T0</t>
  </si>
  <si>
    <t>A13</t>
  </si>
  <si>
    <t>media_phage_1_T4</t>
  </si>
  <si>
    <t>A14</t>
  </si>
  <si>
    <t>media_phage_2_T4</t>
  </si>
  <si>
    <t>A15</t>
  </si>
  <si>
    <t>media_phage_3_T4</t>
  </si>
  <si>
    <t>A16</t>
  </si>
  <si>
    <t>media_phage_abx_1_T4</t>
  </si>
  <si>
    <t>A17</t>
  </si>
  <si>
    <t>media_phage_abx_2_T4</t>
  </si>
  <si>
    <t>A18</t>
  </si>
  <si>
    <t>media_phage_abx_3_T4</t>
  </si>
  <si>
    <t>A19</t>
  </si>
  <si>
    <t>media_1_T4</t>
  </si>
  <si>
    <t>A20</t>
  </si>
  <si>
    <t>media_2_T4</t>
  </si>
  <si>
    <t>A21</t>
  </si>
  <si>
    <t>media_3_T4</t>
  </si>
  <si>
    <t>A22</t>
  </si>
  <si>
    <t>media_abx_1_T4</t>
  </si>
  <si>
    <t>A23</t>
  </si>
  <si>
    <t>media_abx_2_T4</t>
  </si>
  <si>
    <t>A24</t>
  </si>
  <si>
    <t>media_abx_3_T4</t>
  </si>
  <si>
    <t>B1</t>
  </si>
  <si>
    <t>B2</t>
  </si>
  <si>
    <t>B3</t>
  </si>
  <si>
    <t>B4</t>
  </si>
  <si>
    <t>B5</t>
  </si>
  <si>
    <t>B6</t>
  </si>
  <si>
    <t>B7</t>
  </si>
  <si>
    <t>B8</t>
  </si>
  <si>
    <t>B9</t>
  </si>
  <si>
    <t>B10</t>
  </si>
  <si>
    <t>B11</t>
  </si>
  <si>
    <t>B12</t>
  </si>
  <si>
    <t>B13</t>
  </si>
  <si>
    <t>B14</t>
  </si>
  <si>
    <t>B15</t>
  </si>
  <si>
    <t>B16</t>
  </si>
  <si>
    <t>B17</t>
  </si>
  <si>
    <t>B18</t>
  </si>
  <si>
    <t>B19</t>
  </si>
  <si>
    <t>B20</t>
  </si>
  <si>
    <t>B21</t>
  </si>
  <si>
    <t>B22</t>
  </si>
  <si>
    <t>B23</t>
  </si>
  <si>
    <t>B24</t>
  </si>
  <si>
    <t>C1</t>
  </si>
  <si>
    <t>Bv_phage_1_T0</t>
  </si>
  <si>
    <t>C2</t>
  </si>
  <si>
    <t>Bv_phage_2_T0</t>
  </si>
  <si>
    <t>C3</t>
  </si>
  <si>
    <t>Bv_phage_3_T0</t>
  </si>
  <si>
    <t>C4</t>
  </si>
  <si>
    <t>Bd_phage_1_T0</t>
  </si>
  <si>
    <t>C5</t>
  </si>
  <si>
    <t>Bd_phage_2_T0</t>
  </si>
  <si>
    <t>C6</t>
  </si>
  <si>
    <t>Bd_phage_3_T0</t>
  </si>
  <si>
    <t>C7</t>
  </si>
  <si>
    <t>Pm_phage_1_T0</t>
  </si>
  <si>
    <t>C8</t>
  </si>
  <si>
    <t>Pm_phage_2_T0</t>
  </si>
  <si>
    <t>C9</t>
  </si>
  <si>
    <t>Pm_phage_3_T0</t>
  </si>
  <si>
    <t>C10</t>
  </si>
  <si>
    <t>Bs_phage_1_T0</t>
  </si>
  <si>
    <t>C11</t>
  </si>
  <si>
    <t>Bs_phage_2_T0</t>
  </si>
  <si>
    <t>C12</t>
  </si>
  <si>
    <t>Bs_phage_3_T0</t>
  </si>
  <si>
    <t>C13</t>
  </si>
  <si>
    <t>LG_Bv_phage_1_T4</t>
  </si>
  <si>
    <t>C14</t>
  </si>
  <si>
    <t>LG_Bv_phage_2_T4</t>
  </si>
  <si>
    <t>C15</t>
  </si>
  <si>
    <t>LG_Bv_phage_3_T4</t>
  </si>
  <si>
    <t>C16</t>
  </si>
  <si>
    <t>LG_Bv_phage_abx_1_T4</t>
  </si>
  <si>
    <t>C17</t>
  </si>
  <si>
    <t>LG_Bv_phage_abx_2_T4</t>
  </si>
  <si>
    <t>C18</t>
  </si>
  <si>
    <t>LG_Bv_phage_abx_3_T4</t>
  </si>
  <si>
    <t>C19</t>
  </si>
  <si>
    <t>LG_Bv_1_T4</t>
  </si>
  <si>
    <t>C20</t>
  </si>
  <si>
    <t>LG_Bv_2_T4</t>
  </si>
  <si>
    <t>C21</t>
  </si>
  <si>
    <t>LG_Bv_3_T4</t>
  </si>
  <si>
    <t>C22</t>
  </si>
  <si>
    <t>LG_Bv_abx_1_T4</t>
  </si>
  <si>
    <t>C23</t>
  </si>
  <si>
    <t>LG_Bv_abx_2_T4</t>
  </si>
  <si>
    <t>C24</t>
  </si>
  <si>
    <t>LG_Bv_abx_3_T4</t>
  </si>
  <si>
    <t>D1</t>
  </si>
  <si>
    <t>D2</t>
  </si>
  <si>
    <t>D3</t>
  </si>
  <si>
    <t>D4</t>
  </si>
  <si>
    <t>D5</t>
  </si>
  <si>
    <t>D6</t>
  </si>
  <si>
    <t>D7</t>
  </si>
  <si>
    <t>Inconclusive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</si>
  <si>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</si>
  <si>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</si>
  <si>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</si>
  <si>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</si>
  <si>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</si>
  <si>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</si>
  <si>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</si>
  <si>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</si>
  <si>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</si>
  <si>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</si>
  <si>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</si>
  <si>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</si>
  <si>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</si>
  <si>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</si>
  <si>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</si>
  <si>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</si>
  <si>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</si>
  <si>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E1</t>
  </si>
  <si>
    <t>Bv_1_T0</t>
  </si>
  <si>
    <t>E2</t>
  </si>
  <si>
    <t>Bv_2_T0</t>
  </si>
  <si>
    <t>E3</t>
  </si>
  <si>
    <t>Bv_3_T0</t>
  </si>
  <si>
    <t>E4</t>
  </si>
  <si>
    <t>Bd_1_T0</t>
  </si>
  <si>
    <t>E5</t>
  </si>
  <si>
    <t>Bd_2_T0</t>
  </si>
  <si>
    <t>E6</t>
  </si>
  <si>
    <t>Bd_3_T0</t>
  </si>
  <si>
    <t>E7</t>
  </si>
  <si>
    <t>Pm_1_T0</t>
  </si>
  <si>
    <t>E8</t>
  </si>
  <si>
    <t>Pm_2_T0</t>
  </si>
  <si>
    <t>E9</t>
  </si>
  <si>
    <t>Pm_3_T0</t>
  </si>
  <si>
    <t>E10</t>
  </si>
  <si>
    <t>Bs_1_T0</t>
  </si>
  <si>
    <t>E11</t>
  </si>
  <si>
    <t>Bs_2_T0</t>
  </si>
  <si>
    <t>E12</t>
  </si>
  <si>
    <t>Bs_3_T0</t>
  </si>
  <si>
    <t>E13</t>
  </si>
  <si>
    <t>Bv_phage_abx_1_T8</t>
  </si>
  <si>
    <t>E14</t>
  </si>
  <si>
    <t>Bv_phage_abx_2_T8</t>
  </si>
  <si>
    <t>E15</t>
  </si>
  <si>
    <t>Bv_phage_abx_3_T8</t>
  </si>
  <si>
    <t>E16</t>
  </si>
  <si>
    <t>Bd_phage_abx_1_T8</t>
  </si>
  <si>
    <t>E17</t>
  </si>
  <si>
    <t>Bd_phage_abx_2_T8</t>
  </si>
  <si>
    <t>E18</t>
  </si>
  <si>
    <t>Bd_phage_abx_3_T8</t>
  </si>
  <si>
    <t>E19</t>
  </si>
  <si>
    <t>Bv_abx_1_T8</t>
  </si>
  <si>
    <t>E20</t>
  </si>
  <si>
    <t>Bv_abx_2_T8</t>
  </si>
  <si>
    <t>E21</t>
  </si>
  <si>
    <t>Bv_abx_3_T8</t>
  </si>
  <si>
    <t>E22</t>
  </si>
  <si>
    <t>Bd_abx_1_T8</t>
  </si>
  <si>
    <t>E23</t>
  </si>
  <si>
    <t>Bd_abx_2_T8</t>
  </si>
  <si>
    <t>E24</t>
  </si>
  <si>
    <t>Bd_abx_3_T8</t>
  </si>
  <si>
    <t>F1</t>
  </si>
  <si>
    <t>F2</t>
  </si>
  <si>
    <t>F3</t>
  </si>
  <si>
    <t>F4</t>
  </si>
  <si>
    <t>F5</t>
  </si>
  <si>
    <t>F6</t>
  </si>
  <si>
    <t>F7</t>
  </si>
  <si>
    <t>F8</t>
  </si>
  <si>
    <t>F9</t>
  </si>
  <si>
    <t>F10</t>
  </si>
  <si>
    <t>F11</t>
  </si>
  <si>
    <t>F12</t>
  </si>
  <si>
    <t>F13</t>
  </si>
  <si>
    <t>F14</t>
  </si>
  <si>
    <t>F15</t>
  </si>
  <si>
    <t>F16</t>
  </si>
  <si>
    <t>F17</t>
  </si>
  <si>
    <t>F18</t>
  </si>
  <si>
    <t>F19</t>
  </si>
  <si>
    <t>F20</t>
  </si>
  <si>
    <t>F21</t>
  </si>
  <si>
    <t>F22</t>
  </si>
  <si>
    <t>F23</t>
  </si>
  <si>
    <t>F24</t>
  </si>
  <si>
    <t>G1</t>
  </si>
  <si>
    <t>media_phage_1_T0</t>
  </si>
  <si>
    <t>G2</t>
  </si>
  <si>
    <t>media_phage_2_T0</t>
  </si>
  <si>
    <t>G3</t>
  </si>
  <si>
    <t>media_phage_3_T0</t>
  </si>
  <si>
    <t>G4</t>
  </si>
  <si>
    <t>media_phage_abx_1_T0</t>
  </si>
  <si>
    <t>G5</t>
  </si>
  <si>
    <t>media_phage_abx_2_T0</t>
  </si>
  <si>
    <t>G6</t>
  </si>
  <si>
    <t>media_phage_abx_3_T0</t>
  </si>
  <si>
    <t>G7</t>
  </si>
  <si>
    <t>media_1_T0</t>
  </si>
  <si>
    <t>G8</t>
  </si>
  <si>
    <t>media_2_T0</t>
  </si>
  <si>
    <t>G9</t>
  </si>
  <si>
    <t>media_3_T0</t>
  </si>
  <si>
    <t>G10</t>
  </si>
  <si>
    <t>media_abx_1_T0</t>
  </si>
  <si>
    <t>G11</t>
  </si>
  <si>
    <t>media_abx_2_T0</t>
  </si>
  <si>
    <t>G12</t>
  </si>
  <si>
    <t>media_abx_3_T0</t>
  </si>
  <si>
    <t>G13</t>
  </si>
  <si>
    <t>Bv_phage_1_T8</t>
  </si>
  <si>
    <t>G14</t>
  </si>
  <si>
    <t>Bv_phage_2_T8</t>
  </si>
  <si>
    <t>G15</t>
  </si>
  <si>
    <t>Bv_phage_3_T8</t>
  </si>
  <si>
    <t>G16</t>
  </si>
  <si>
    <t>Bd_phage_1_T8</t>
  </si>
  <si>
    <t>G17</t>
  </si>
  <si>
    <t>Bd_phage_2_T8</t>
  </si>
  <si>
    <t>G18</t>
  </si>
  <si>
    <t>Bd_phage_3_T8</t>
  </si>
  <si>
    <t>G19</t>
  </si>
  <si>
    <t>Pm_phage_1_T8</t>
  </si>
  <si>
    <t>G20</t>
  </si>
  <si>
    <t>Pm_phage_2_T8</t>
  </si>
  <si>
    <t>G21</t>
  </si>
  <si>
    <t>Pm_phage_3_T8</t>
  </si>
  <si>
    <t>G22</t>
  </si>
  <si>
    <t>Bs_phage_1_T8</t>
  </si>
  <si>
    <t>G23</t>
  </si>
  <si>
    <t>Bs_phage_2_T8</t>
  </si>
  <si>
    <t>G24</t>
  </si>
  <si>
    <t>Bs_phage_3_T8</t>
  </si>
  <si>
    <t>H1</t>
  </si>
  <si>
    <t>H2</t>
  </si>
  <si>
    <t>H3</t>
  </si>
  <si>
    <t>H4</t>
  </si>
  <si>
    <t>H5</t>
  </si>
  <si>
    <t>H6</t>
  </si>
  <si>
    <t>H7</t>
  </si>
  <si>
    <t>H8</t>
  </si>
  <si>
    <t>H9</t>
  </si>
  <si>
    <t>H10</t>
  </si>
  <si>
    <t>H11</t>
  </si>
  <si>
    <t>H12</t>
  </si>
  <si>
    <t>H13</t>
  </si>
  <si>
    <t>H14</t>
  </si>
  <si>
    <t>H15</t>
  </si>
  <si>
    <t>H16</t>
  </si>
  <si>
    <t>H17</t>
  </si>
  <si>
    <t>H18</t>
  </si>
  <si>
    <t>H19</t>
  </si>
  <si>
    <t>H20</t>
  </si>
  <si>
    <t>H21</t>
  </si>
  <si>
    <t>H22</t>
  </si>
  <si>
    <t>H23</t>
  </si>
  <si>
    <t>H24</t>
  </si>
  <si>
    <t>I1</t>
  </si>
  <si>
    <t>LG_Bv_phage_1_T0</t>
  </si>
  <si>
    <t>I2</t>
  </si>
  <si>
    <t>LG_Bv_phage_2_T0</t>
  </si>
  <si>
    <t>I3</t>
  </si>
  <si>
    <t>LG_Bv_phage_3_T0</t>
  </si>
  <si>
    <t>I4</t>
  </si>
  <si>
    <t>LG_Bv_phage_abx_1_T0</t>
  </si>
  <si>
    <t>I5</t>
  </si>
  <si>
    <t>LG_Bv_phage_abx_2_T0</t>
  </si>
  <si>
    <t>I6</t>
  </si>
  <si>
    <t>LG_Bv_phage_abx_3_T0</t>
  </si>
  <si>
    <t>I7</t>
  </si>
  <si>
    <t>LG_Bv_1_T0</t>
  </si>
  <si>
    <t>I8</t>
  </si>
  <si>
    <t>LG_Bv_2_T0</t>
  </si>
  <si>
    <t>I9</t>
  </si>
  <si>
    <t>LG_Bv_3_T0</t>
  </si>
  <si>
    <t>I10</t>
  </si>
  <si>
    <t>LG_Bv_abx_1_T0</t>
  </si>
  <si>
    <t>I11</t>
  </si>
  <si>
    <t>LG_Bv_abx_2_T0</t>
  </si>
  <si>
    <t>I12</t>
  </si>
  <si>
    <t>LG_Bv_abx_3_T0</t>
  </si>
  <si>
    <t>I13</t>
  </si>
  <si>
    <t>Bv_1_T8</t>
  </si>
  <si>
    <t>I14</t>
  </si>
  <si>
    <t>Bv_2_T8</t>
  </si>
  <si>
    <t>I15</t>
  </si>
  <si>
    <t>Bv_3_T8</t>
  </si>
  <si>
    <t>I16</t>
  </si>
  <si>
    <t>Bd_1_T8</t>
  </si>
  <si>
    <t>I17</t>
  </si>
  <si>
    <t>Bd_2_T8</t>
  </si>
  <si>
    <t>I18</t>
  </si>
  <si>
    <t>Bd_3_T8</t>
  </si>
  <si>
    <t>I19</t>
  </si>
  <si>
    <t>Pm_1_T8</t>
  </si>
  <si>
    <t>I20</t>
  </si>
  <si>
    <t>Pm_2_T8</t>
  </si>
  <si>
    <t>I21</t>
  </si>
  <si>
    <t>Pm_3_T8</t>
  </si>
  <si>
    <t>I22</t>
  </si>
  <si>
    <t>Bs_1_T8</t>
  </si>
  <si>
    <t>I23</t>
  </si>
  <si>
    <t>Bs_2_T8</t>
  </si>
  <si>
    <t>I24</t>
  </si>
  <si>
    <t>Bs_3_T8</t>
  </si>
  <si>
    <t>J1</t>
  </si>
  <si>
    <t>J2</t>
  </si>
  <si>
    <t>J3</t>
  </si>
  <si>
    <t>J4</t>
  </si>
  <si>
    <t>J5</t>
  </si>
  <si>
    <t>J6</t>
  </si>
  <si>
    <t>J7</t>
  </si>
  <si>
    <t>J8</t>
  </si>
  <si>
    <t>J9</t>
  </si>
  <si>
    <t>J10</t>
  </si>
  <si>
    <t>J11</t>
  </si>
  <si>
    <t>J12</t>
  </si>
  <si>
    <t>J13</t>
  </si>
  <si>
    <t>J14</t>
  </si>
  <si>
    <t>J15</t>
  </si>
  <si>
    <t>J16</t>
  </si>
  <si>
    <t>J17</t>
  </si>
  <si>
    <t>J18</t>
  </si>
  <si>
    <t>J19</t>
  </si>
  <si>
    <t>J20</t>
  </si>
  <si>
    <t>J21</t>
  </si>
  <si>
    <t>J22</t>
  </si>
  <si>
    <t>J23</t>
  </si>
  <si>
    <t>J24</t>
  </si>
  <si>
    <t>K1</t>
  </si>
  <si>
    <t>Bv_phage_abx_1_T4</t>
  </si>
  <si>
    <t>K2</t>
  </si>
  <si>
    <t>Bv_phage_abx_2_T4</t>
  </si>
  <si>
    <t>K3</t>
  </si>
  <si>
    <t>Bv_phage_abx_3_T4</t>
  </si>
  <si>
    <t>K4</t>
  </si>
  <si>
    <t>Bd_phage_abx_1_T4</t>
  </si>
  <si>
    <t>K5</t>
  </si>
  <si>
    <t>Bd_phage_abx_2_T4</t>
  </si>
  <si>
    <t>K6</t>
  </si>
  <si>
    <t>Bd_phage_abx_3_T4</t>
  </si>
  <si>
    <t>K7</t>
  </si>
  <si>
    <t>Bv_abx_1_T4</t>
  </si>
  <si>
    <t>K8</t>
  </si>
  <si>
    <t>Bv_abx_2_T4</t>
  </si>
  <si>
    <t>K9</t>
  </si>
  <si>
    <t>Bv_abx_3_T4</t>
  </si>
  <si>
    <t>K10</t>
  </si>
  <si>
    <t>Bd_abx_1_T4</t>
  </si>
  <si>
    <t>K11</t>
  </si>
  <si>
    <t>Bd_abx_2_T4</t>
  </si>
  <si>
    <t>K12</t>
  </si>
  <si>
    <t>Bd_abx_3_T4</t>
  </si>
  <si>
    <t>K13</t>
  </si>
  <si>
    <t>media_phage_1_T8</t>
  </si>
  <si>
    <t>K14</t>
  </si>
  <si>
    <t>media_phage_2_T8</t>
  </si>
  <si>
    <t>K15</t>
  </si>
  <si>
    <t>media_phage_3_T8</t>
  </si>
  <si>
    <t>K16</t>
  </si>
  <si>
    <t>media_phage_abx_1_T8</t>
  </si>
  <si>
    <t>K17</t>
  </si>
  <si>
    <t>media_phage_abx_2_T8</t>
  </si>
  <si>
    <t>K18</t>
  </si>
  <si>
    <t>media_phage_abx_3_T8</t>
  </si>
  <si>
    <t>K19</t>
  </si>
  <si>
    <t>media_1_T8</t>
  </si>
  <si>
    <t>K20</t>
  </si>
  <si>
    <t>media_2_T8</t>
  </si>
  <si>
    <t>K21</t>
  </si>
  <si>
    <t>media_3_T8</t>
  </si>
  <si>
    <t>K22</t>
  </si>
  <si>
    <t>media_abx_1_T8</t>
  </si>
  <si>
    <t>K23</t>
  </si>
  <si>
    <t>media_abx_2_T8</t>
  </si>
  <si>
    <t>K24</t>
  </si>
  <si>
    <t>media_abx_3_T8</t>
  </si>
  <si>
    <t>L1</t>
  </si>
  <si>
    <t>L2</t>
  </si>
  <si>
    <t>L3</t>
  </si>
  <si>
    <t>L4</t>
  </si>
  <si>
    <t>L5</t>
  </si>
  <si>
    <t>L6</t>
  </si>
  <si>
    <t>L7</t>
  </si>
  <si>
    <t>L8</t>
  </si>
  <si>
    <t>L9</t>
  </si>
  <si>
    <t>L10</t>
  </si>
  <si>
    <t>L11</t>
  </si>
  <si>
    <t>L12</t>
  </si>
  <si>
    <t>L13</t>
  </si>
  <si>
    <t>L14</t>
  </si>
  <si>
    <t>L15</t>
  </si>
  <si>
    <t>L16</t>
  </si>
  <si>
    <t>L17</t>
  </si>
  <si>
    <t>L18</t>
  </si>
  <si>
    <t>L19</t>
  </si>
  <si>
    <t>L20</t>
  </si>
  <si>
    <t>L21</t>
  </si>
  <si>
    <t>L22</t>
  </si>
  <si>
    <t>L23</t>
  </si>
  <si>
    <t>L24</t>
  </si>
  <si>
    <t>M1</t>
  </si>
  <si>
    <t>Bv_phage_1_T4</t>
  </si>
  <si>
    <t>M2</t>
  </si>
  <si>
    <t>Bv_phage_2_T4</t>
  </si>
  <si>
    <t>M3</t>
  </si>
  <si>
    <t>Bv_phage_3_T4</t>
  </si>
  <si>
    <t>M4</t>
  </si>
  <si>
    <t>Bd_phage_1_T4</t>
  </si>
  <si>
    <t>M5</t>
  </si>
  <si>
    <t>Bd_phage_2_T4</t>
  </si>
  <si>
    <t>M6</t>
  </si>
  <si>
    <t>Bd_phage_3_T4</t>
  </si>
  <si>
    <t>M7</t>
  </si>
  <si>
    <t>Pm_phage_1_T4</t>
  </si>
  <si>
    <t>M8</t>
  </si>
  <si>
    <t>Pm_phage_2_T4</t>
  </si>
  <si>
    <t>M9</t>
  </si>
  <si>
    <t>Pm_phage_3_T4</t>
  </si>
  <si>
    <t>M10</t>
  </si>
  <si>
    <t>Bs_phage_1_T4</t>
  </si>
  <si>
    <t>M11</t>
  </si>
  <si>
    <t>Bs_phage_2_T4</t>
  </si>
  <si>
    <t>M12</t>
  </si>
  <si>
    <t>Bs_phage_3_T4</t>
  </si>
  <si>
    <t>M13</t>
  </si>
  <si>
    <t>LG_Bv_phage_1_T8</t>
  </si>
  <si>
    <t>M14</t>
  </si>
  <si>
    <t>LG_Bv_phage_2_T8</t>
  </si>
  <si>
    <t>M15</t>
  </si>
  <si>
    <t>LG_Bv_phage_3_T8</t>
  </si>
  <si>
    <t>M16</t>
  </si>
  <si>
    <t>LG_Bv_phage_abx_1_T8</t>
  </si>
  <si>
    <t>M17</t>
  </si>
  <si>
    <t>LG_Bv_phage_abx_2_T8</t>
  </si>
  <si>
    <t>M18</t>
  </si>
  <si>
    <t>LG_Bv_phage_abx_3_T8</t>
  </si>
  <si>
    <t>M19</t>
  </si>
  <si>
    <t>LG_Bv_1_T8</t>
  </si>
  <si>
    <t>M20</t>
  </si>
  <si>
    <t>LG_Bv_2_T8</t>
  </si>
  <si>
    <t>M21</t>
  </si>
  <si>
    <t>LG_Bv_3_T8</t>
  </si>
  <si>
    <t>M22</t>
  </si>
  <si>
    <t>LG_Bv_abx_1_T8</t>
  </si>
  <si>
    <t>M23</t>
  </si>
  <si>
    <t>LG_Bv_abx_2_T8</t>
  </si>
  <si>
    <t>M24</t>
  </si>
  <si>
    <t>LG_Bv_abx_3_T8</t>
  </si>
  <si>
    <t>N1</t>
  </si>
  <si>
    <t>N2</t>
  </si>
  <si>
    <t>N3</t>
  </si>
  <si>
    <t>N4</t>
  </si>
  <si>
    <t>N5</t>
  </si>
  <si>
    <t>N6</t>
  </si>
  <si>
    <t>N7</t>
  </si>
  <si>
    <t>N8</t>
  </si>
  <si>
    <t>N9</t>
  </si>
  <si>
    <t>N10</t>
  </si>
  <si>
    <t>N11</t>
  </si>
  <si>
    <t>N12</t>
  </si>
  <si>
    <t>N13</t>
  </si>
  <si>
    <t>N14</t>
  </si>
  <si>
    <t>N15</t>
  </si>
  <si>
    <t>N16</t>
  </si>
  <si>
    <t>N17</t>
  </si>
  <si>
    <t>N18</t>
  </si>
  <si>
    <t>N19</t>
  </si>
  <si>
    <t>N20</t>
  </si>
  <si>
    <t>N21</t>
  </si>
  <si>
    <t>N22</t>
  </si>
  <si>
    <t>N23</t>
  </si>
  <si>
    <t>N24</t>
  </si>
  <si>
    <t>O1</t>
  </si>
  <si>
    <t>Bv_1_T4</t>
  </si>
  <si>
    <t>O2</t>
  </si>
  <si>
    <t>Bv_2_T4</t>
  </si>
  <si>
    <t>O3</t>
  </si>
  <si>
    <t>Bv_3_T4</t>
  </si>
  <si>
    <t>O4</t>
  </si>
  <si>
    <t>Bd_1_T4</t>
  </si>
  <si>
    <t>O5</t>
  </si>
  <si>
    <t>Bd_2_T4</t>
  </si>
  <si>
    <t>O6</t>
  </si>
  <si>
    <t>Bd_3_T4</t>
  </si>
  <si>
    <t>O7</t>
  </si>
  <si>
    <t>Pm_1_T4</t>
  </si>
  <si>
    <t>O8</t>
  </si>
  <si>
    <t>Pm_2_T4</t>
  </si>
  <si>
    <t>O9</t>
  </si>
  <si>
    <t>Pm_3_T4</t>
  </si>
  <si>
    <t>O10</t>
  </si>
  <si>
    <t>Bs_1_T4</t>
  </si>
  <si>
    <t>O11</t>
  </si>
  <si>
    <t>Bs_2_T4</t>
  </si>
  <si>
    <t>O12</t>
  </si>
  <si>
    <t>Bs_3_T4</t>
  </si>
  <si>
    <t>O13</t>
  </si>
  <si>
    <t>std -2</t>
  </si>
  <si>
    <t>O14</t>
  </si>
  <si>
    <t>std -3</t>
  </si>
  <si>
    <t>O15</t>
  </si>
  <si>
    <t>std -4</t>
  </si>
  <si>
    <t>O16</t>
  </si>
  <si>
    <t>std -5</t>
  </si>
  <si>
    <t>O17</t>
  </si>
  <si>
    <t>std -6</t>
  </si>
  <si>
    <t>O18</t>
  </si>
  <si>
    <t>std -7</t>
  </si>
  <si>
    <t>O19</t>
  </si>
  <si>
    <t>std -8</t>
  </si>
  <si>
    <t>O20</t>
  </si>
  <si>
    <t>std -9</t>
  </si>
  <si>
    <t>O21</t>
  </si>
  <si>
    <t>std -10</t>
  </si>
  <si>
    <t>O22</t>
  </si>
  <si>
    <t>std -11</t>
  </si>
  <si>
    <t>O23</t>
  </si>
  <si>
    <t>std -12</t>
  </si>
  <si>
    <t>O24</t>
  </si>
  <si>
    <t>water</t>
  </si>
  <si>
    <t>P1</t>
  </si>
  <si>
    <t>P2</t>
  </si>
  <si>
    <t>P3</t>
  </si>
  <si>
    <t>P4</t>
  </si>
  <si>
    <t>P5</t>
  </si>
  <si>
    <t>P6</t>
  </si>
  <si>
    <t>P7</t>
  </si>
  <si>
    <t>P8</t>
  </si>
  <si>
    <t>P9</t>
  </si>
  <si>
    <t>P10</t>
  </si>
  <si>
    <t>P11</t>
  </si>
  <si>
    <t>P12</t>
  </si>
  <si>
    <t>P13</t>
  </si>
  <si>
    <t>P14</t>
  </si>
  <si>
    <t>P15</t>
  </si>
  <si>
    <t>P16</t>
  </si>
  <si>
    <t>P17</t>
  </si>
  <si>
    <t>P18</t>
  </si>
  <si>
    <t>P19</t>
  </si>
  <si>
    <t>P20</t>
  </si>
  <si>
    <t>P21</t>
  </si>
  <si>
    <t>P22</t>
  </si>
  <si>
    <t>P23</t>
  </si>
  <si>
    <t>P24</t>
  </si>
  <si>
    <t>avg_cq</t>
  </si>
  <si>
    <t>y = 34.95 -3.39x</t>
  </si>
  <si>
    <t>copies/ml</t>
  </si>
  <si>
    <t>stdev</t>
  </si>
  <si>
    <t>avg_ml</t>
  </si>
  <si>
    <t>time</t>
  </si>
  <si>
    <t>Bd</t>
  </si>
  <si>
    <t>Bd_abx</t>
  </si>
  <si>
    <t>Bd_phage</t>
  </si>
  <si>
    <t>Bd_phage_abx</t>
  </si>
  <si>
    <t>Bs</t>
  </si>
  <si>
    <t>Bs_phage</t>
  </si>
  <si>
    <t>Bv</t>
  </si>
  <si>
    <t>Bv_abx</t>
  </si>
  <si>
    <t>Bv_phage</t>
  </si>
  <si>
    <t>Bv_phage_abx</t>
  </si>
  <si>
    <t>LG_Bv</t>
  </si>
  <si>
    <t>LG_Bv_abx</t>
  </si>
  <si>
    <t>LG_Bv_phage</t>
  </si>
  <si>
    <t>LG_Bv_phage_abx</t>
  </si>
  <si>
    <t>media</t>
  </si>
  <si>
    <t>media_abx</t>
  </si>
  <si>
    <t>media_phage</t>
  </si>
  <si>
    <t>media_phage_abx</t>
  </si>
  <si>
    <t>Pm</t>
  </si>
  <si>
    <t>Pm_phage</t>
  </si>
  <si>
    <t>avg_cop_ml</t>
  </si>
  <si>
    <t>std_dev</t>
  </si>
  <si>
    <t>sample</t>
  </si>
  <si>
    <t>Bd_phage_1</t>
  </si>
  <si>
    <t>Bv_phage_1</t>
  </si>
  <si>
    <t>phage_per_CFU</t>
  </si>
  <si>
    <t>CFU_ml</t>
  </si>
  <si>
    <t>phage_ml</t>
  </si>
  <si>
    <t xml:space="preserve"> </t>
  </si>
  <si>
    <t>CFU_stdev</t>
  </si>
  <si>
    <t>phage_stdev</t>
  </si>
  <si>
    <t>Bd_1</t>
  </si>
  <si>
    <t>Bv_1</t>
  </si>
  <si>
    <t>bulk_ferm</t>
  </si>
  <si>
    <t xml:space="preserve">time </t>
  </si>
  <si>
    <t>Bd_phage_1_CFU_ml</t>
  </si>
  <si>
    <t>Bd_1_CFU_ml</t>
  </si>
  <si>
    <t>Bd t0</t>
  </si>
  <si>
    <t>Bd t4</t>
  </si>
  <si>
    <t>t8</t>
  </si>
  <si>
    <t>t12</t>
  </si>
  <si>
    <t>t16</t>
  </si>
  <si>
    <t>t20</t>
  </si>
  <si>
    <t>t24</t>
  </si>
  <si>
    <t>t28</t>
  </si>
  <si>
    <t>t32</t>
  </si>
  <si>
    <t>t36</t>
  </si>
  <si>
    <t>t40</t>
  </si>
  <si>
    <t>t44</t>
  </si>
  <si>
    <t>*</t>
  </si>
  <si>
    <t xml:space="preserve">bv t0 </t>
  </si>
  <si>
    <t>bv t4</t>
  </si>
  <si>
    <t>bv t8</t>
  </si>
  <si>
    <t>bv t12</t>
  </si>
  <si>
    <t>bv t16</t>
  </si>
  <si>
    <t>bv t20</t>
  </si>
  <si>
    <t>bv t24</t>
  </si>
  <si>
    <t>bv t32</t>
  </si>
  <si>
    <t>https://www.graphpad.com/quickcalcs/ttest2/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</si>
</sst>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15"/>
      <color rgb="FF505050"/>
      <name val="Arial"/>
      <family val="2"/>
    </font>
    <font>
      <sz val="14"/>
      <color rgb="FF111827"/>
      <name val="Monaco"/>
      <family val="2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5">
    <xf numFmtId="0" fontId="0" fillId="0" borderId="0" xfId="0"/>
    <xf numFmtId="0" fontId="18" fillId="0" borderId="0" xfId="0" applyFont="1"/>
    <xf numFmtId="0" fontId="0" fillId="33" borderId="0" xfId="0" applyFill="1"/>
    <xf numFmtId="0" fontId="0" fillId="0" borderId="0" xfId="0" applyFill="1"/>
    <xf numFmtId="0" fontId="19" fillId="0" borderId="0" xfId="0" applyFon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3" Type="http://schemas.openxmlformats.org/officeDocument/2006/relationships/image" Target="../media/image5.png"/><Relationship Id="rId21" Type="http://schemas.openxmlformats.org/officeDocument/2006/relationships/image" Target="../media/image23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20" Type="http://schemas.openxmlformats.org/officeDocument/2006/relationships/image" Target="../media/image22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23" Type="http://schemas.openxmlformats.org/officeDocument/2006/relationships/image" Target="../media/image25.png"/><Relationship Id="rId10" Type="http://schemas.openxmlformats.org/officeDocument/2006/relationships/image" Target="../media/image12.png"/><Relationship Id="rId19" Type="http://schemas.openxmlformats.org/officeDocument/2006/relationships/image" Target="../media/image21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Relationship Id="rId22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360</xdr:row>
      <xdr:rowOff>201958</xdr:rowOff>
    </xdr:from>
    <xdr:to>
      <xdr:col>16</xdr:col>
      <xdr:colOff>342900</xdr:colOff>
      <xdr:row>373</xdr:row>
      <xdr:rowOff>126999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26F125-7A19-1E4A-8D75-30595B8E4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16700" y="73392058"/>
          <a:ext cx="7912100" cy="2566641"/>
        </a:xfrm>
        <a:prstGeom prst="rect">
          <a:avLst/>
        </a:prstGeom>
      </xdr:spPr>
    </xdr:pic>
    <xdr:clientData/>
  </xdr:twoCellAnchor>
  <xdr:twoCellAnchor editAs="oneCell">
    <xdr:from>
      <xdr:col>6</xdr:col>
      <xdr:colOff>711200</xdr:colOff>
      <xdr:row>373</xdr:row>
      <xdr:rowOff>147444</xdr:rowOff>
    </xdr:from>
    <xdr:to>
      <xdr:col>15</xdr:col>
      <xdr:colOff>304800</xdr:colOff>
      <xdr:row>384</xdr:row>
      <xdr:rowOff>190499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AD8769-FFE2-524C-B48E-F741ECD3D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2100" y="75979144"/>
          <a:ext cx="7023100" cy="22782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304800</xdr:colOff>
      <xdr:row>3</xdr:row>
      <xdr:rowOff>175848</xdr:rowOff>
    </xdr:from>
    <xdr:to>
      <xdr:col>20</xdr:col>
      <xdr:colOff>355600</xdr:colOff>
      <xdr:row>18</xdr:row>
      <xdr:rowOff>164179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DE3CF7-32AC-7F42-B743-109068433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62000" y="785448"/>
          <a:ext cx="4178300" cy="3112531"/>
        </a:xfrm>
        <a:prstGeom prst="rect">
          <a:avLst/>
        </a:prstGeom>
      </xdr:spPr>
    </xdr:pic>
    <xdr:clientData/>
  </xdr:twoCellAnchor>
  <xdr:twoCellAnchor editAs="oneCell">
    <xdr:from>
      <xdr:col>21</xdr:col>
      <xdr:colOff>241710</xdr:colOff>
      <xdr:row>3</xdr:row>
      <xdr:rowOff>127000</xdr:rowOff>
    </xdr:from>
    <xdr:to>
      <xdr:col>27</xdr:col>
      <xdr:colOff>0</xdr:colOff>
      <xdr:row>18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6045EF-5145-954E-BF96-D4EA73C07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51910" y="736600"/>
          <a:ext cx="4711290" cy="3175000"/>
        </a:xfrm>
        <a:prstGeom prst="rect">
          <a:avLst/>
        </a:prstGeom>
      </xdr:spPr>
    </xdr:pic>
    <xdr:clientData/>
  </xdr:twoCellAnchor>
  <xdr:twoCellAnchor editAs="oneCell">
    <xdr:from>
      <xdr:col>27</xdr:col>
      <xdr:colOff>406666</xdr:colOff>
      <xdr:row>3</xdr:row>
      <xdr:rowOff>127000</xdr:rowOff>
    </xdr:from>
    <xdr:to>
      <xdr:col>32</xdr:col>
      <xdr:colOff>685799</xdr:colOff>
      <xdr:row>19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BAD8011-2860-0647-969C-1F3DC377E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469866" y="736600"/>
          <a:ext cx="4406633" cy="3340100"/>
        </a:xfrm>
        <a:prstGeom prst="rect">
          <a:avLst/>
        </a:prstGeom>
      </xdr:spPr>
    </xdr:pic>
    <xdr:clientData/>
  </xdr:twoCellAnchor>
  <xdr:twoCellAnchor editAs="oneCell">
    <xdr:from>
      <xdr:col>33</xdr:col>
      <xdr:colOff>444500</xdr:colOff>
      <xdr:row>4</xdr:row>
      <xdr:rowOff>48334</xdr:rowOff>
    </xdr:from>
    <xdr:to>
      <xdr:col>38</xdr:col>
      <xdr:colOff>609600</xdr:colOff>
      <xdr:row>19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1EFA455-6326-1940-B4F5-8AB09E072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460700" y="861134"/>
          <a:ext cx="4292600" cy="3253666"/>
        </a:xfrm>
        <a:prstGeom prst="rect">
          <a:avLst/>
        </a:prstGeom>
      </xdr:spPr>
    </xdr:pic>
    <xdr:clientData/>
  </xdr:twoCellAnchor>
  <xdr:twoCellAnchor editAs="oneCell">
    <xdr:from>
      <xdr:col>39</xdr:col>
      <xdr:colOff>263446</xdr:colOff>
      <xdr:row>4</xdr:row>
      <xdr:rowOff>12700</xdr:rowOff>
    </xdr:from>
    <xdr:to>
      <xdr:col>44</xdr:col>
      <xdr:colOff>609600</xdr:colOff>
      <xdr:row>20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BB5F86B-954B-AA4B-8AAC-1B1F5719D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232646" y="825500"/>
          <a:ext cx="4473654" cy="3390900"/>
        </a:xfrm>
        <a:prstGeom prst="rect">
          <a:avLst/>
        </a:prstGeom>
      </xdr:spPr>
    </xdr:pic>
    <xdr:clientData/>
  </xdr:twoCellAnchor>
  <xdr:twoCellAnchor editAs="oneCell">
    <xdr:from>
      <xdr:col>45</xdr:col>
      <xdr:colOff>254000</xdr:colOff>
      <xdr:row>3</xdr:row>
      <xdr:rowOff>122914</xdr:rowOff>
    </xdr:from>
    <xdr:to>
      <xdr:col>50</xdr:col>
      <xdr:colOff>622300</xdr:colOff>
      <xdr:row>20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16C1B3-D07F-0449-8C84-387F5EBB0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76200" y="732514"/>
          <a:ext cx="4495800" cy="3407686"/>
        </a:xfrm>
        <a:prstGeom prst="rect">
          <a:avLst/>
        </a:prstGeom>
      </xdr:spPr>
    </xdr:pic>
    <xdr:clientData/>
  </xdr:twoCellAnchor>
  <xdr:twoCellAnchor editAs="oneCell">
    <xdr:from>
      <xdr:col>51</xdr:col>
      <xdr:colOff>491924</xdr:colOff>
      <xdr:row>3</xdr:row>
      <xdr:rowOff>126999</xdr:rowOff>
    </xdr:from>
    <xdr:to>
      <xdr:col>57</xdr:col>
      <xdr:colOff>355600</xdr:colOff>
      <xdr:row>21</xdr:row>
      <xdr:rowOff>44100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F02A5E5-D7C9-D04E-AE81-53E2F321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3367124" y="736599"/>
          <a:ext cx="4816676" cy="3650901"/>
        </a:xfrm>
        <a:prstGeom prst="rect">
          <a:avLst/>
        </a:prstGeom>
      </xdr:spPr>
    </xdr:pic>
    <xdr:clientData/>
  </xdr:twoCellAnchor>
  <xdr:twoCellAnchor editAs="oneCell">
    <xdr:from>
      <xdr:col>58</xdr:col>
      <xdr:colOff>50800</xdr:colOff>
      <xdr:row>3</xdr:row>
      <xdr:rowOff>195138</xdr:rowOff>
    </xdr:from>
    <xdr:to>
      <xdr:col>63</xdr:col>
      <xdr:colOff>508121</xdr:colOff>
      <xdr:row>20</xdr:row>
      <xdr:rowOff>139700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8A34D-6695-1C4C-9A3D-7A7232E83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704500" y="804738"/>
          <a:ext cx="4584821" cy="3475162"/>
        </a:xfrm>
        <a:prstGeom prst="rect">
          <a:avLst/>
        </a:prstGeom>
      </xdr:spPr>
    </xdr:pic>
    <xdr:clientData/>
  </xdr:twoCellAnchor>
  <xdr:twoCellAnchor editAs="oneCell">
    <xdr:from>
      <xdr:col>64</xdr:col>
      <xdr:colOff>317766</xdr:colOff>
      <xdr:row>4</xdr:row>
      <xdr:rowOff>25400</xdr:rowOff>
    </xdr:from>
    <xdr:to>
      <xdr:col>69</xdr:col>
      <xdr:colOff>596899</xdr:colOff>
      <xdr:row>20</xdr:row>
      <xdr:rowOff>38100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D3BE659-E013-784A-9309-16C81B490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924466" y="838200"/>
          <a:ext cx="4406633" cy="3340100"/>
        </a:xfrm>
        <a:prstGeom prst="rect">
          <a:avLst/>
        </a:prstGeom>
      </xdr:spPr>
    </xdr:pic>
    <xdr:clientData/>
  </xdr:twoCellAnchor>
  <xdr:twoCellAnchor editAs="oneCell">
    <xdr:from>
      <xdr:col>70</xdr:col>
      <xdr:colOff>660400</xdr:colOff>
      <xdr:row>4</xdr:row>
      <xdr:rowOff>66132</xdr:rowOff>
    </xdr:from>
    <xdr:to>
      <xdr:col>76</xdr:col>
      <xdr:colOff>88900</xdr:colOff>
      <xdr:row>20</xdr:row>
      <xdr:rowOff>59782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4AAAC59-A7E9-854C-9242-232154462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9220100" y="878932"/>
          <a:ext cx="4381500" cy="3321050"/>
        </a:xfrm>
        <a:prstGeom prst="rect">
          <a:avLst/>
        </a:prstGeom>
      </xdr:spPr>
    </xdr:pic>
    <xdr:clientData/>
  </xdr:twoCellAnchor>
  <xdr:twoCellAnchor editAs="oneCell">
    <xdr:from>
      <xdr:col>76</xdr:col>
      <xdr:colOff>457200</xdr:colOff>
      <xdr:row>4</xdr:row>
      <xdr:rowOff>112735</xdr:rowOff>
    </xdr:from>
    <xdr:to>
      <xdr:col>81</xdr:col>
      <xdr:colOff>495300</xdr:colOff>
      <xdr:row>19</xdr:row>
      <xdr:rowOff>145938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B3CD138-88B7-5A47-8F98-E6CBEE493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969900" y="925535"/>
          <a:ext cx="4165600" cy="3157403"/>
        </a:xfrm>
        <a:prstGeom prst="rect">
          <a:avLst/>
        </a:prstGeom>
      </xdr:spPr>
    </xdr:pic>
    <xdr:clientData/>
  </xdr:twoCellAnchor>
  <xdr:twoCellAnchor editAs="oneCell">
    <xdr:from>
      <xdr:col>82</xdr:col>
      <xdr:colOff>249240</xdr:colOff>
      <xdr:row>4</xdr:row>
      <xdr:rowOff>88900</xdr:rowOff>
    </xdr:from>
    <xdr:to>
      <xdr:col>87</xdr:col>
      <xdr:colOff>622300</xdr:colOff>
      <xdr:row>20</xdr:row>
      <xdr:rowOff>172794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501A326-082F-5A4E-896A-9B2F326C3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714940" y="901700"/>
          <a:ext cx="4500560" cy="3411294"/>
        </a:xfrm>
        <a:prstGeom prst="rect">
          <a:avLst/>
        </a:prstGeom>
      </xdr:spPr>
    </xdr:pic>
    <xdr:clientData/>
  </xdr:twoCellAnchor>
  <xdr:twoCellAnchor editAs="oneCell">
    <xdr:from>
      <xdr:col>15</xdr:col>
      <xdr:colOff>139701</xdr:colOff>
      <xdr:row>24</xdr:row>
      <xdr:rowOff>12700</xdr:rowOff>
    </xdr:from>
    <xdr:to>
      <xdr:col>20</xdr:col>
      <xdr:colOff>469100</xdr:colOff>
      <xdr:row>40</xdr:row>
      <xdr:rowOff>139700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CAAA5C4-9861-6649-A568-8B79A5F2C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96901" y="4965700"/>
          <a:ext cx="4456899" cy="3378200"/>
        </a:xfrm>
        <a:prstGeom prst="rect">
          <a:avLst/>
        </a:prstGeom>
      </xdr:spPr>
    </xdr:pic>
    <xdr:clientData/>
  </xdr:twoCellAnchor>
  <xdr:twoCellAnchor editAs="oneCell">
    <xdr:from>
      <xdr:col>21</xdr:col>
      <xdr:colOff>406400</xdr:colOff>
      <xdr:row>23</xdr:row>
      <xdr:rowOff>178720</xdr:rowOff>
    </xdr:from>
    <xdr:to>
      <xdr:col>26</xdr:col>
      <xdr:colOff>818361</xdr:colOff>
      <xdr:row>40</xdr:row>
      <xdr:rowOff>165100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D87502B-DF86-4140-A730-F61328DB4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516600" y="4928520"/>
          <a:ext cx="4539461" cy="3440780"/>
        </a:xfrm>
        <a:prstGeom prst="rect">
          <a:avLst/>
        </a:prstGeom>
      </xdr:spPr>
    </xdr:pic>
    <xdr:clientData/>
  </xdr:twoCellAnchor>
  <xdr:twoCellAnchor editAs="oneCell">
    <xdr:from>
      <xdr:col>27</xdr:col>
      <xdr:colOff>325465</xdr:colOff>
      <xdr:row>23</xdr:row>
      <xdr:rowOff>165100</xdr:rowOff>
    </xdr:from>
    <xdr:to>
      <xdr:col>32</xdr:col>
      <xdr:colOff>774701</xdr:colOff>
      <xdr:row>40</xdr:row>
      <xdr:rowOff>179733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C30DC00-D3FD-B645-BABD-4778AEDDE2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388665" y="4914900"/>
          <a:ext cx="4576736" cy="3469033"/>
        </a:xfrm>
        <a:prstGeom prst="rect">
          <a:avLst/>
        </a:prstGeom>
      </xdr:spPr>
    </xdr:pic>
    <xdr:clientData/>
  </xdr:twoCellAnchor>
  <xdr:twoCellAnchor editAs="oneCell">
    <xdr:from>
      <xdr:col>33</xdr:col>
      <xdr:colOff>390348</xdr:colOff>
      <xdr:row>23</xdr:row>
      <xdr:rowOff>177800</xdr:rowOff>
    </xdr:from>
    <xdr:to>
      <xdr:col>39</xdr:col>
      <xdr:colOff>11533</xdr:colOff>
      <xdr:row>40</xdr:row>
      <xdr:rowOff>190500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21337C2-CAE8-DD41-AC53-5F1CBAC84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406548" y="4927600"/>
          <a:ext cx="4574185" cy="3467100"/>
        </a:xfrm>
        <a:prstGeom prst="rect">
          <a:avLst/>
        </a:prstGeom>
      </xdr:spPr>
    </xdr:pic>
    <xdr:clientData/>
  </xdr:twoCellAnchor>
  <xdr:twoCellAnchor editAs="oneCell">
    <xdr:from>
      <xdr:col>39</xdr:col>
      <xdr:colOff>473688</xdr:colOff>
      <xdr:row>24</xdr:row>
      <xdr:rowOff>114300</xdr:rowOff>
    </xdr:from>
    <xdr:to>
      <xdr:col>44</xdr:col>
      <xdr:colOff>685800</xdr:colOff>
      <xdr:row>40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C288761-BAF3-6A48-8BEA-A9687923D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442888" y="5067300"/>
          <a:ext cx="4339612" cy="3289300"/>
        </a:xfrm>
        <a:prstGeom prst="rect">
          <a:avLst/>
        </a:prstGeom>
      </xdr:spPr>
    </xdr:pic>
    <xdr:clientData/>
  </xdr:twoCellAnchor>
  <xdr:twoCellAnchor editAs="oneCell">
    <xdr:from>
      <xdr:col>45</xdr:col>
      <xdr:colOff>686066</xdr:colOff>
      <xdr:row>25</xdr:row>
      <xdr:rowOff>12700</xdr:rowOff>
    </xdr:from>
    <xdr:to>
      <xdr:col>51</xdr:col>
      <xdr:colOff>139699</xdr:colOff>
      <xdr:row>41</xdr:row>
      <xdr:rowOff>101600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F5ED720-1C81-8B44-B1EB-D9A4F0B75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8608266" y="5168900"/>
          <a:ext cx="4406633" cy="3340100"/>
        </a:xfrm>
        <a:prstGeom prst="rect">
          <a:avLst/>
        </a:prstGeom>
      </xdr:spPr>
    </xdr:pic>
    <xdr:clientData/>
  </xdr:twoCellAnchor>
  <xdr:twoCellAnchor editAs="oneCell">
    <xdr:from>
      <xdr:col>51</xdr:col>
      <xdr:colOff>609600</xdr:colOff>
      <xdr:row>25</xdr:row>
      <xdr:rowOff>73642</xdr:rowOff>
    </xdr:from>
    <xdr:to>
      <xdr:col>56</xdr:col>
      <xdr:colOff>758066</xdr:colOff>
      <xdr:row>41</xdr:row>
      <xdr:rowOff>63500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B54298D-3551-C047-9ABA-4E6537393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484800" y="5229842"/>
          <a:ext cx="4275966" cy="3241058"/>
        </a:xfrm>
        <a:prstGeom prst="rect">
          <a:avLst/>
        </a:prstGeom>
      </xdr:spPr>
    </xdr:pic>
    <xdr:clientData/>
  </xdr:twoCellAnchor>
  <xdr:twoCellAnchor editAs="oneCell">
    <xdr:from>
      <xdr:col>64</xdr:col>
      <xdr:colOff>325658</xdr:colOff>
      <xdr:row>25</xdr:row>
      <xdr:rowOff>12700</xdr:rowOff>
    </xdr:from>
    <xdr:to>
      <xdr:col>69</xdr:col>
      <xdr:colOff>152399</xdr:colOff>
      <xdr:row>39</xdr:row>
      <xdr:rowOff>165100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F06B1E5-B255-5740-9D04-A80B00366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932358" y="5168900"/>
          <a:ext cx="3954241" cy="2997200"/>
        </a:xfrm>
        <a:prstGeom prst="rect">
          <a:avLst/>
        </a:prstGeom>
      </xdr:spPr>
    </xdr:pic>
    <xdr:clientData/>
  </xdr:twoCellAnchor>
  <xdr:twoCellAnchor editAs="oneCell">
    <xdr:from>
      <xdr:col>70</xdr:col>
      <xdr:colOff>734220</xdr:colOff>
      <xdr:row>24</xdr:row>
      <xdr:rowOff>177800</xdr:rowOff>
    </xdr:from>
    <xdr:to>
      <xdr:col>75</xdr:col>
      <xdr:colOff>745269</xdr:colOff>
      <xdr:row>40</xdr:row>
      <xdr:rowOff>63500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08658C1-1DC0-7946-9F5D-CC1362E8B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9293920" y="5130800"/>
          <a:ext cx="4138549" cy="3136900"/>
        </a:xfrm>
        <a:prstGeom prst="rect">
          <a:avLst/>
        </a:prstGeom>
      </xdr:spPr>
    </xdr:pic>
    <xdr:clientData/>
  </xdr:twoCellAnchor>
  <xdr:twoCellAnchor editAs="oneCell">
    <xdr:from>
      <xdr:col>76</xdr:col>
      <xdr:colOff>617030</xdr:colOff>
      <xdr:row>24</xdr:row>
      <xdr:rowOff>177800</xdr:rowOff>
    </xdr:from>
    <xdr:to>
      <xdr:col>81</xdr:col>
      <xdr:colOff>477281</xdr:colOff>
      <xdr:row>39</xdr:row>
      <xdr:rowOff>152400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9F30916-0A69-2F4F-A93B-57B06DC11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4129730" y="5130800"/>
          <a:ext cx="3987751" cy="3022600"/>
        </a:xfrm>
        <a:prstGeom prst="rect">
          <a:avLst/>
        </a:prstGeom>
      </xdr:spPr>
    </xdr:pic>
    <xdr:clientData/>
  </xdr:twoCellAnchor>
  <xdr:twoCellAnchor editAs="oneCell">
    <xdr:from>
      <xdr:col>82</xdr:col>
      <xdr:colOff>292100</xdr:colOff>
      <xdr:row>24</xdr:row>
      <xdr:rowOff>184960</xdr:rowOff>
    </xdr:from>
    <xdr:to>
      <xdr:col>87</xdr:col>
      <xdr:colOff>444500</xdr:colOff>
      <xdr:row>40</xdr:row>
      <xdr:rowOff>177800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EE9A743-A95D-1E46-B87D-2531C3BC4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757800" y="5137960"/>
          <a:ext cx="4279900" cy="32440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385"/>
  <sheetViews>
    <sheetView topLeftCell="A155" workbookViewId="0">
      <selection activeCell="G172" sqref="G172"/>
    </sheetView>
  </sheetViews>
  <sheetFormatPr baseColWidth="10" defaultRowHeight="16" x14ac:dyDescent="0.2"/>
  <cols>
    <col min="3" max="3" width="21.5" bestFit="1" customWidth="1"/>
    <col min="7" max="7" width="13" bestFit="1" customWidth="1"/>
  </cols>
  <sheetData>
    <row r="1" spans="1:19" x14ac:dyDescent="0.2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</row>
    <row r="2" spans="1:19" x14ac:dyDescent="0.2">
      <c r="A2" t="s">
        <v>19</v>
      </c>
      <c r="B2" t="b">
        <v>0</v>
      </c>
      <c r="C2" t="s">
        <v>20</v>
      </c>
      <c r="D2" t="s">
        <v>21</v>
      </c>
      <c r="E2" t="s">
        <v>22</v>
      </c>
      <c r="F2" t="s">
        <v>23</v>
      </c>
      <c r="G2">
        <v>27.107461464774701</v>
      </c>
      <c r="H2">
        <v>0.96694241638001599</v>
      </c>
      <c r="I2">
        <v>1.8983361290665399</v>
      </c>
      <c r="J2" t="s">
        <v>24</v>
      </c>
      <c r="K2" t="b">
        <v>0</v>
      </c>
      <c r="L2">
        <v>3</v>
      </c>
      <c r="M2">
        <v>23</v>
      </c>
      <c r="N2">
        <v>73.632431030273395</v>
      </c>
      <c r="O2">
        <v>65.495979309082003</v>
      </c>
    </row>
    <row r="3" spans="1:19" x14ac:dyDescent="0.2">
      <c r="A3" t="s">
        <v>25</v>
      </c>
      <c r="B3" t="b">
        <v>0</v>
      </c>
      <c r="C3" t="s">
        <v>26</v>
      </c>
      <c r="D3" t="s">
        <v>21</v>
      </c>
      <c r="E3" t="s">
        <v>22</v>
      </c>
      <c r="F3" t="s">
        <v>23</v>
      </c>
      <c r="G3">
        <v>25.437121614695101</v>
      </c>
      <c r="H3">
        <v>0.64615420408161495</v>
      </c>
      <c r="I3">
        <v>1.94075000160237</v>
      </c>
      <c r="J3" t="s">
        <v>24</v>
      </c>
      <c r="K3" t="b">
        <v>0</v>
      </c>
      <c r="L3">
        <v>3</v>
      </c>
      <c r="M3">
        <v>18</v>
      </c>
      <c r="N3">
        <v>73.438705444335895</v>
      </c>
    </row>
    <row r="4" spans="1:19" x14ac:dyDescent="0.2">
      <c r="A4" t="s">
        <v>27</v>
      </c>
      <c r="B4" t="b">
        <v>0</v>
      </c>
      <c r="C4" t="s">
        <v>28</v>
      </c>
      <c r="D4" t="s">
        <v>21</v>
      </c>
      <c r="E4" t="s">
        <v>22</v>
      </c>
      <c r="F4" t="s">
        <v>23</v>
      </c>
      <c r="G4">
        <v>25.392247181543301</v>
      </c>
      <c r="H4">
        <v>0.62577459046901596</v>
      </c>
      <c r="I4">
        <v>1.8837229133135001</v>
      </c>
      <c r="J4" t="s">
        <v>24</v>
      </c>
      <c r="K4" t="b">
        <v>0</v>
      </c>
      <c r="L4">
        <v>3</v>
      </c>
      <c r="M4">
        <v>15</v>
      </c>
      <c r="N4">
        <v>73.438705444335895</v>
      </c>
    </row>
    <row r="5" spans="1:19" x14ac:dyDescent="0.2">
      <c r="A5" t="s">
        <v>29</v>
      </c>
      <c r="B5" t="b">
        <v>0</v>
      </c>
      <c r="C5" t="s">
        <v>30</v>
      </c>
      <c r="D5" t="s">
        <v>21</v>
      </c>
      <c r="E5" t="s">
        <v>22</v>
      </c>
      <c r="F5" t="s">
        <v>23</v>
      </c>
      <c r="G5">
        <v>23.581857637320599</v>
      </c>
      <c r="H5">
        <v>0.22457235236116499</v>
      </c>
      <c r="I5">
        <v>1.9456753587132001</v>
      </c>
      <c r="J5" t="s">
        <v>24</v>
      </c>
      <c r="K5" t="b">
        <v>0</v>
      </c>
      <c r="L5">
        <v>3</v>
      </c>
      <c r="M5">
        <v>16</v>
      </c>
      <c r="N5">
        <v>73.438705444335895</v>
      </c>
    </row>
    <row r="6" spans="1:19" x14ac:dyDescent="0.2">
      <c r="A6" t="s">
        <v>31</v>
      </c>
      <c r="B6" t="b">
        <v>0</v>
      </c>
      <c r="C6" t="s">
        <v>32</v>
      </c>
      <c r="D6" t="s">
        <v>21</v>
      </c>
      <c r="E6" t="s">
        <v>22</v>
      </c>
      <c r="F6" t="s">
        <v>23</v>
      </c>
      <c r="G6">
        <v>25.437730476773002</v>
      </c>
      <c r="H6">
        <v>0.71277846535816203</v>
      </c>
      <c r="I6">
        <v>1.9878852294225</v>
      </c>
      <c r="J6" t="s">
        <v>24</v>
      </c>
      <c r="K6" t="b">
        <v>0</v>
      </c>
      <c r="L6">
        <v>3</v>
      </c>
      <c r="M6">
        <v>19</v>
      </c>
      <c r="N6">
        <v>73.632431030273395</v>
      </c>
    </row>
    <row r="7" spans="1:19" x14ac:dyDescent="0.2">
      <c r="A7" t="s">
        <v>33</v>
      </c>
      <c r="B7" t="b">
        <v>0</v>
      </c>
      <c r="C7" t="s">
        <v>34</v>
      </c>
      <c r="D7" t="s">
        <v>21</v>
      </c>
      <c r="E7" t="s">
        <v>22</v>
      </c>
      <c r="F7" t="s">
        <v>23</v>
      </c>
      <c r="G7">
        <v>26.189819987385999</v>
      </c>
      <c r="H7">
        <v>0.982046678216554</v>
      </c>
      <c r="I7">
        <v>1.83899413263343</v>
      </c>
      <c r="J7" t="s">
        <v>24</v>
      </c>
      <c r="K7" t="b">
        <v>0</v>
      </c>
      <c r="L7">
        <v>3</v>
      </c>
      <c r="M7">
        <v>17</v>
      </c>
      <c r="N7">
        <v>73.438705444335895</v>
      </c>
    </row>
    <row r="8" spans="1:19" x14ac:dyDescent="0.2">
      <c r="A8" t="s">
        <v>35</v>
      </c>
      <c r="B8" t="b">
        <v>0</v>
      </c>
      <c r="C8" t="s">
        <v>36</v>
      </c>
      <c r="D8" t="s">
        <v>21</v>
      </c>
      <c r="E8" t="s">
        <v>22</v>
      </c>
      <c r="F8" t="s">
        <v>23</v>
      </c>
      <c r="G8" t="s">
        <v>37</v>
      </c>
      <c r="H8">
        <v>0</v>
      </c>
      <c r="J8" t="s">
        <v>38</v>
      </c>
      <c r="K8" t="b">
        <v>0</v>
      </c>
      <c r="L8">
        <v>3</v>
      </c>
      <c r="M8">
        <v>39</v>
      </c>
      <c r="N8">
        <v>91.067695617675696</v>
      </c>
    </row>
    <row r="9" spans="1:19" x14ac:dyDescent="0.2">
      <c r="A9" t="s">
        <v>39</v>
      </c>
      <c r="B9" t="b">
        <v>0</v>
      </c>
      <c r="C9" t="s">
        <v>40</v>
      </c>
      <c r="D9" t="s">
        <v>21</v>
      </c>
      <c r="E9" t="s">
        <v>22</v>
      </c>
      <c r="F9" t="s">
        <v>23</v>
      </c>
      <c r="G9" t="s">
        <v>37</v>
      </c>
      <c r="H9">
        <v>0</v>
      </c>
      <c r="J9" t="s">
        <v>38</v>
      </c>
      <c r="K9" t="b">
        <v>0</v>
      </c>
      <c r="L9">
        <v>3</v>
      </c>
      <c r="M9">
        <v>39</v>
      </c>
      <c r="N9">
        <v>86.030838012695298</v>
      </c>
      <c r="O9">
        <v>89.905349731445298</v>
      </c>
      <c r="P9">
        <v>74.407333374023395</v>
      </c>
    </row>
    <row r="10" spans="1:19" x14ac:dyDescent="0.2">
      <c r="A10" t="s">
        <v>41</v>
      </c>
      <c r="B10" t="b">
        <v>0</v>
      </c>
      <c r="C10" t="s">
        <v>42</v>
      </c>
      <c r="D10" t="s">
        <v>21</v>
      </c>
      <c r="E10" t="s">
        <v>22</v>
      </c>
      <c r="F10" t="s">
        <v>23</v>
      </c>
      <c r="G10" t="s">
        <v>37</v>
      </c>
      <c r="H10">
        <v>0</v>
      </c>
      <c r="J10" t="s">
        <v>38</v>
      </c>
      <c r="K10" t="b">
        <v>0</v>
      </c>
      <c r="L10">
        <v>3</v>
      </c>
      <c r="M10">
        <v>39</v>
      </c>
      <c r="N10">
        <v>90.292793273925696</v>
      </c>
    </row>
    <row r="11" spans="1:19" x14ac:dyDescent="0.2">
      <c r="A11" t="s">
        <v>43</v>
      </c>
      <c r="B11" t="b">
        <v>0</v>
      </c>
      <c r="C11" t="s">
        <v>44</v>
      </c>
      <c r="D11" t="s">
        <v>21</v>
      </c>
      <c r="E11" t="s">
        <v>22</v>
      </c>
      <c r="F11" t="s">
        <v>23</v>
      </c>
      <c r="G11" t="s">
        <v>37</v>
      </c>
      <c r="H11">
        <v>0</v>
      </c>
      <c r="J11" t="s">
        <v>38</v>
      </c>
      <c r="K11" t="b">
        <v>0</v>
      </c>
      <c r="L11">
        <v>3</v>
      </c>
      <c r="M11">
        <v>39</v>
      </c>
      <c r="N11">
        <v>89.905349731445298</v>
      </c>
      <c r="O11">
        <v>86.612014770507798</v>
      </c>
      <c r="P11">
        <v>72.857528686523395</v>
      </c>
    </row>
    <row r="12" spans="1:19" x14ac:dyDescent="0.2">
      <c r="A12" t="s">
        <v>45</v>
      </c>
      <c r="B12" t="b">
        <v>0</v>
      </c>
      <c r="C12" t="s">
        <v>46</v>
      </c>
      <c r="D12" t="s">
        <v>21</v>
      </c>
      <c r="E12" t="s">
        <v>22</v>
      </c>
      <c r="F12" t="s">
        <v>23</v>
      </c>
      <c r="G12" t="s">
        <v>37</v>
      </c>
      <c r="H12">
        <v>0</v>
      </c>
      <c r="J12" t="s">
        <v>38</v>
      </c>
      <c r="K12" t="b">
        <v>0</v>
      </c>
      <c r="L12">
        <v>3</v>
      </c>
      <c r="M12">
        <v>39</v>
      </c>
      <c r="N12">
        <v>90.680244445800696</v>
      </c>
      <c r="O12">
        <v>85.449661254882798</v>
      </c>
      <c r="P12">
        <v>80.219085693359304</v>
      </c>
    </row>
    <row r="13" spans="1:19" x14ac:dyDescent="0.2">
      <c r="A13" t="s">
        <v>47</v>
      </c>
      <c r="B13" t="b">
        <v>0</v>
      </c>
      <c r="C13" t="s">
        <v>48</v>
      </c>
      <c r="D13" t="s">
        <v>21</v>
      </c>
      <c r="E13" t="s">
        <v>22</v>
      </c>
      <c r="F13" t="s">
        <v>23</v>
      </c>
      <c r="G13" t="s">
        <v>37</v>
      </c>
      <c r="H13">
        <v>0</v>
      </c>
      <c r="J13" t="s">
        <v>38</v>
      </c>
      <c r="K13" t="b">
        <v>0</v>
      </c>
      <c r="L13">
        <v>3</v>
      </c>
      <c r="M13">
        <v>39</v>
      </c>
      <c r="N13">
        <v>91.067695617675696</v>
      </c>
    </row>
    <row r="14" spans="1:19" x14ac:dyDescent="0.2">
      <c r="A14" t="s">
        <v>49</v>
      </c>
      <c r="B14" t="b">
        <v>0</v>
      </c>
      <c r="C14" t="s">
        <v>50</v>
      </c>
      <c r="D14" t="s">
        <v>21</v>
      </c>
      <c r="E14" t="s">
        <v>22</v>
      </c>
      <c r="F14" t="s">
        <v>23</v>
      </c>
      <c r="G14">
        <v>27.484203033867601</v>
      </c>
      <c r="H14">
        <v>0.77362870534386197</v>
      </c>
      <c r="I14">
        <v>1.8229531368867899</v>
      </c>
      <c r="J14" t="s">
        <v>24</v>
      </c>
      <c r="K14" t="b">
        <v>0</v>
      </c>
      <c r="L14">
        <v>3</v>
      </c>
      <c r="M14">
        <v>21</v>
      </c>
      <c r="N14">
        <v>73.824317932128906</v>
      </c>
    </row>
    <row r="15" spans="1:19" x14ac:dyDescent="0.2">
      <c r="A15" t="s">
        <v>51</v>
      </c>
      <c r="B15" t="b">
        <v>0</v>
      </c>
      <c r="C15" t="s">
        <v>52</v>
      </c>
      <c r="D15" t="s">
        <v>21</v>
      </c>
      <c r="E15" t="s">
        <v>22</v>
      </c>
      <c r="F15" t="s">
        <v>23</v>
      </c>
      <c r="G15">
        <v>30.840329498232499</v>
      </c>
      <c r="H15">
        <v>0.96393031284710196</v>
      </c>
      <c r="I15">
        <v>1.75108981390574</v>
      </c>
      <c r="J15" t="s">
        <v>24</v>
      </c>
      <c r="K15" t="b">
        <v>0</v>
      </c>
      <c r="L15">
        <v>3</v>
      </c>
      <c r="M15">
        <v>20</v>
      </c>
      <c r="N15">
        <v>73.824317932128906</v>
      </c>
    </row>
    <row r="16" spans="1:19" x14ac:dyDescent="0.2">
      <c r="A16" t="s">
        <v>53</v>
      </c>
      <c r="B16" t="b">
        <v>0</v>
      </c>
      <c r="C16" t="s">
        <v>54</v>
      </c>
      <c r="D16" t="s">
        <v>21</v>
      </c>
      <c r="E16" t="s">
        <v>22</v>
      </c>
      <c r="F16" t="s">
        <v>23</v>
      </c>
      <c r="G16">
        <v>31.681558600166099</v>
      </c>
      <c r="H16">
        <v>0.96730592692012296</v>
      </c>
      <c r="I16">
        <v>1.6987869444630801</v>
      </c>
      <c r="J16" t="s">
        <v>24</v>
      </c>
      <c r="K16" t="b">
        <v>0</v>
      </c>
      <c r="L16">
        <v>3</v>
      </c>
      <c r="M16">
        <v>23</v>
      </c>
      <c r="N16">
        <v>73.824317932128906</v>
      </c>
    </row>
    <row r="17" spans="1:15" x14ac:dyDescent="0.2">
      <c r="A17" t="s">
        <v>55</v>
      </c>
      <c r="B17" t="b">
        <v>0</v>
      </c>
      <c r="C17" t="s">
        <v>56</v>
      </c>
      <c r="D17" t="s">
        <v>21</v>
      </c>
      <c r="E17" t="s">
        <v>22</v>
      </c>
      <c r="F17" t="s">
        <v>23</v>
      </c>
      <c r="G17">
        <v>28.8878140619371</v>
      </c>
      <c r="H17">
        <v>0.98848581045731998</v>
      </c>
      <c r="I17">
        <v>1.7844950509628701</v>
      </c>
      <c r="J17" t="s">
        <v>24</v>
      </c>
      <c r="K17" t="b">
        <v>0</v>
      </c>
      <c r="L17">
        <v>3</v>
      </c>
      <c r="M17">
        <v>20</v>
      </c>
      <c r="N17">
        <v>73.824317932128906</v>
      </c>
    </row>
    <row r="18" spans="1:15" x14ac:dyDescent="0.2">
      <c r="A18" t="s">
        <v>57</v>
      </c>
      <c r="B18" t="b">
        <v>0</v>
      </c>
      <c r="C18" t="s">
        <v>58</v>
      </c>
      <c r="D18" t="s">
        <v>21</v>
      </c>
      <c r="E18" t="s">
        <v>22</v>
      </c>
      <c r="F18" t="s">
        <v>23</v>
      </c>
      <c r="G18">
        <v>31.876210244088799</v>
      </c>
      <c r="H18">
        <v>0.96611186658282</v>
      </c>
      <c r="I18">
        <v>1.6442165040433401</v>
      </c>
      <c r="J18" t="s">
        <v>24</v>
      </c>
      <c r="K18" t="b">
        <v>0</v>
      </c>
      <c r="L18">
        <v>3</v>
      </c>
      <c r="M18">
        <v>24</v>
      </c>
      <c r="N18">
        <v>73.824317932128906</v>
      </c>
    </row>
    <row r="19" spans="1:15" x14ac:dyDescent="0.2">
      <c r="A19" t="s">
        <v>59</v>
      </c>
      <c r="B19" t="b">
        <v>0</v>
      </c>
      <c r="C19" t="s">
        <v>60</v>
      </c>
      <c r="D19" t="s">
        <v>21</v>
      </c>
      <c r="E19" t="s">
        <v>22</v>
      </c>
      <c r="F19" t="s">
        <v>23</v>
      </c>
      <c r="G19">
        <v>29.4012898507691</v>
      </c>
      <c r="H19">
        <v>0.98682442381116597</v>
      </c>
      <c r="I19">
        <v>1.7579257602970799</v>
      </c>
      <c r="J19" t="s">
        <v>24</v>
      </c>
      <c r="K19" t="b">
        <v>0</v>
      </c>
      <c r="L19">
        <v>3</v>
      </c>
      <c r="M19">
        <v>21</v>
      </c>
      <c r="N19">
        <v>73.824317932128906</v>
      </c>
    </row>
    <row r="20" spans="1:15" x14ac:dyDescent="0.2">
      <c r="A20" t="s">
        <v>61</v>
      </c>
      <c r="B20" t="b">
        <v>0</v>
      </c>
      <c r="C20" t="s">
        <v>62</v>
      </c>
      <c r="D20" t="s">
        <v>21</v>
      </c>
      <c r="E20" t="s">
        <v>22</v>
      </c>
      <c r="F20" t="s">
        <v>23</v>
      </c>
      <c r="G20" t="s">
        <v>37</v>
      </c>
      <c r="H20">
        <v>0</v>
      </c>
      <c r="J20" t="s">
        <v>38</v>
      </c>
      <c r="K20" t="b">
        <v>0</v>
      </c>
      <c r="L20">
        <v>3</v>
      </c>
      <c r="M20">
        <v>39</v>
      </c>
      <c r="N20">
        <v>91.068099975585895</v>
      </c>
    </row>
    <row r="21" spans="1:15" x14ac:dyDescent="0.2">
      <c r="A21" t="s">
        <v>63</v>
      </c>
      <c r="B21" t="b">
        <v>0</v>
      </c>
      <c r="C21" t="s">
        <v>64</v>
      </c>
      <c r="D21" t="s">
        <v>21</v>
      </c>
      <c r="E21" t="s">
        <v>22</v>
      </c>
      <c r="F21" t="s">
        <v>23</v>
      </c>
      <c r="G21" t="s">
        <v>37</v>
      </c>
      <c r="H21">
        <v>0</v>
      </c>
      <c r="J21" t="s">
        <v>38</v>
      </c>
      <c r="K21" t="b">
        <v>0</v>
      </c>
      <c r="L21">
        <v>3</v>
      </c>
      <c r="M21">
        <v>39</v>
      </c>
      <c r="N21">
        <v>90.874343872070298</v>
      </c>
    </row>
    <row r="22" spans="1:15" x14ac:dyDescent="0.2">
      <c r="A22" t="s">
        <v>65</v>
      </c>
      <c r="B22" t="b">
        <v>0</v>
      </c>
      <c r="C22" t="s">
        <v>66</v>
      </c>
      <c r="D22" t="s">
        <v>21</v>
      </c>
      <c r="E22" t="s">
        <v>22</v>
      </c>
      <c r="F22" t="s">
        <v>23</v>
      </c>
      <c r="G22">
        <v>34.052486905473501</v>
      </c>
      <c r="H22">
        <v>0.95533133342322796</v>
      </c>
      <c r="I22">
        <v>1.68674228173334</v>
      </c>
      <c r="J22" t="s">
        <v>24</v>
      </c>
      <c r="K22" t="b">
        <v>0</v>
      </c>
      <c r="L22">
        <v>3</v>
      </c>
      <c r="M22">
        <v>24</v>
      </c>
      <c r="N22">
        <v>74.986824035644503</v>
      </c>
      <c r="O22">
        <v>68.205558776855398</v>
      </c>
    </row>
    <row r="23" spans="1:15" x14ac:dyDescent="0.2">
      <c r="A23" t="s">
        <v>67</v>
      </c>
      <c r="B23" t="b">
        <v>0</v>
      </c>
      <c r="C23" t="s">
        <v>68</v>
      </c>
      <c r="D23" t="s">
        <v>21</v>
      </c>
      <c r="E23" t="s">
        <v>22</v>
      </c>
      <c r="F23" t="s">
        <v>23</v>
      </c>
      <c r="G23" t="s">
        <v>37</v>
      </c>
      <c r="H23">
        <v>0</v>
      </c>
      <c r="J23" t="s">
        <v>38</v>
      </c>
      <c r="K23" t="b">
        <v>0</v>
      </c>
      <c r="L23">
        <v>3</v>
      </c>
      <c r="M23">
        <v>39</v>
      </c>
      <c r="N23">
        <v>91.261848449707003</v>
      </c>
    </row>
    <row r="24" spans="1:15" x14ac:dyDescent="0.2">
      <c r="A24" t="s">
        <v>69</v>
      </c>
      <c r="B24" t="b">
        <v>0</v>
      </c>
      <c r="C24" t="s">
        <v>70</v>
      </c>
      <c r="D24" t="s">
        <v>21</v>
      </c>
      <c r="E24" t="s">
        <v>22</v>
      </c>
      <c r="F24" t="s">
        <v>23</v>
      </c>
      <c r="G24" t="s">
        <v>37</v>
      </c>
      <c r="H24">
        <v>0</v>
      </c>
      <c r="J24" t="s">
        <v>38</v>
      </c>
      <c r="K24" t="b">
        <v>0</v>
      </c>
      <c r="L24">
        <v>3</v>
      </c>
      <c r="M24">
        <v>39</v>
      </c>
      <c r="N24">
        <v>91.068099975585895</v>
      </c>
      <c r="O24">
        <v>86.224334716796804</v>
      </c>
    </row>
    <row r="25" spans="1:15" x14ac:dyDescent="0.2">
      <c r="A25" t="s">
        <v>71</v>
      </c>
      <c r="B25" t="b">
        <v>0</v>
      </c>
      <c r="C25" t="s">
        <v>72</v>
      </c>
      <c r="D25" t="s">
        <v>21</v>
      </c>
      <c r="E25" t="s">
        <v>22</v>
      </c>
      <c r="F25" t="s">
        <v>23</v>
      </c>
      <c r="G25" t="s">
        <v>37</v>
      </c>
      <c r="H25">
        <v>0</v>
      </c>
      <c r="J25" t="s">
        <v>38</v>
      </c>
      <c r="K25" t="b">
        <v>0</v>
      </c>
      <c r="L25">
        <v>3</v>
      </c>
      <c r="M25">
        <v>39</v>
      </c>
      <c r="N25">
        <v>86.224334716796804</v>
      </c>
    </row>
    <row r="26" spans="1:15" x14ac:dyDescent="0.2">
      <c r="A26" t="s">
        <v>73</v>
      </c>
      <c r="B26" t="b">
        <v>0</v>
      </c>
      <c r="C26" t="s">
        <v>20</v>
      </c>
      <c r="D26" t="s">
        <v>21</v>
      </c>
      <c r="E26" t="s">
        <v>22</v>
      </c>
      <c r="F26" t="s">
        <v>23</v>
      </c>
      <c r="G26">
        <v>26.428456915898501</v>
      </c>
      <c r="H26">
        <v>0.75066849039001804</v>
      </c>
      <c r="I26">
        <v>1.89650304576565</v>
      </c>
      <c r="J26" t="s">
        <v>24</v>
      </c>
      <c r="K26" t="b">
        <v>0</v>
      </c>
      <c r="L26">
        <v>3</v>
      </c>
      <c r="M26">
        <v>21</v>
      </c>
      <c r="N26">
        <v>73.438705444335895</v>
      </c>
    </row>
    <row r="27" spans="1:15" x14ac:dyDescent="0.2">
      <c r="A27" t="s">
        <v>74</v>
      </c>
      <c r="B27" t="b">
        <v>0</v>
      </c>
      <c r="C27" t="s">
        <v>26</v>
      </c>
      <c r="D27" t="s">
        <v>21</v>
      </c>
      <c r="E27" t="s">
        <v>22</v>
      </c>
      <c r="F27" t="s">
        <v>23</v>
      </c>
      <c r="G27" t="s">
        <v>37</v>
      </c>
      <c r="H27">
        <v>0</v>
      </c>
      <c r="J27" t="s">
        <v>38</v>
      </c>
      <c r="K27" t="b">
        <v>0</v>
      </c>
      <c r="L27">
        <v>3</v>
      </c>
      <c r="M27">
        <v>39</v>
      </c>
      <c r="N27">
        <v>73.438705444335895</v>
      </c>
      <c r="O27">
        <v>93.973571777343693</v>
      </c>
    </row>
    <row r="28" spans="1:15" x14ac:dyDescent="0.2">
      <c r="A28" t="s">
        <v>75</v>
      </c>
      <c r="B28" t="b">
        <v>0</v>
      </c>
      <c r="C28" t="s">
        <v>28</v>
      </c>
      <c r="D28" t="s">
        <v>21</v>
      </c>
      <c r="E28" t="s">
        <v>22</v>
      </c>
      <c r="F28" t="s">
        <v>23</v>
      </c>
      <c r="G28">
        <v>25.709792402742099</v>
      </c>
      <c r="H28">
        <v>0.727502709242007</v>
      </c>
      <c r="I28">
        <v>1.91013679134564</v>
      </c>
      <c r="J28" t="s">
        <v>24</v>
      </c>
      <c r="K28" t="b">
        <v>0</v>
      </c>
      <c r="L28">
        <v>3</v>
      </c>
      <c r="M28">
        <v>21</v>
      </c>
      <c r="N28">
        <v>73.438705444335895</v>
      </c>
    </row>
    <row r="29" spans="1:15" x14ac:dyDescent="0.2">
      <c r="A29" t="s">
        <v>76</v>
      </c>
      <c r="B29" t="b">
        <v>0</v>
      </c>
      <c r="C29" t="s">
        <v>30</v>
      </c>
      <c r="D29" t="s">
        <v>21</v>
      </c>
      <c r="E29" t="s">
        <v>22</v>
      </c>
      <c r="F29" t="s">
        <v>23</v>
      </c>
      <c r="G29">
        <v>25.863582574481502</v>
      </c>
      <c r="H29">
        <v>0.85140813797696402</v>
      </c>
      <c r="I29">
        <v>1.9045968302210701</v>
      </c>
      <c r="J29" t="s">
        <v>24</v>
      </c>
      <c r="K29" t="b">
        <v>0</v>
      </c>
      <c r="L29">
        <v>3</v>
      </c>
      <c r="M29">
        <v>19</v>
      </c>
      <c r="N29">
        <v>73.438705444335895</v>
      </c>
    </row>
    <row r="30" spans="1:15" x14ac:dyDescent="0.2">
      <c r="A30" t="s">
        <v>77</v>
      </c>
      <c r="B30" t="b">
        <v>0</v>
      </c>
      <c r="C30" t="s">
        <v>32</v>
      </c>
      <c r="D30" t="s">
        <v>21</v>
      </c>
      <c r="E30" t="s">
        <v>22</v>
      </c>
      <c r="F30" t="s">
        <v>23</v>
      </c>
      <c r="G30">
        <v>24.9374461577709</v>
      </c>
      <c r="H30">
        <v>0.55401643190733296</v>
      </c>
      <c r="I30">
        <v>1.9364498338332801</v>
      </c>
      <c r="J30" t="s">
        <v>24</v>
      </c>
      <c r="K30" t="b">
        <v>0</v>
      </c>
      <c r="L30">
        <v>3</v>
      </c>
      <c r="M30">
        <v>18</v>
      </c>
      <c r="N30">
        <v>73.632431030273395</v>
      </c>
    </row>
    <row r="31" spans="1:15" x14ac:dyDescent="0.2">
      <c r="A31" t="s">
        <v>78</v>
      </c>
      <c r="B31" t="b">
        <v>0</v>
      </c>
      <c r="C31" t="s">
        <v>34</v>
      </c>
      <c r="D31" t="s">
        <v>21</v>
      </c>
      <c r="E31" t="s">
        <v>22</v>
      </c>
      <c r="F31" t="s">
        <v>23</v>
      </c>
      <c r="G31">
        <v>26.2606538778494</v>
      </c>
      <c r="H31">
        <v>0.98932896518133195</v>
      </c>
      <c r="I31">
        <v>1.92758312285357</v>
      </c>
      <c r="J31" t="s">
        <v>24</v>
      </c>
      <c r="K31" t="b">
        <v>0</v>
      </c>
      <c r="L31">
        <v>3</v>
      </c>
      <c r="M31">
        <v>20</v>
      </c>
      <c r="N31">
        <v>73.632431030273395</v>
      </c>
    </row>
    <row r="32" spans="1:15" x14ac:dyDescent="0.2">
      <c r="A32" t="s">
        <v>79</v>
      </c>
      <c r="B32" t="b">
        <v>0</v>
      </c>
      <c r="C32" t="s">
        <v>36</v>
      </c>
      <c r="D32" t="s">
        <v>21</v>
      </c>
      <c r="E32" t="s">
        <v>22</v>
      </c>
      <c r="F32" t="s">
        <v>23</v>
      </c>
      <c r="G32" t="s">
        <v>37</v>
      </c>
      <c r="H32">
        <v>0</v>
      </c>
      <c r="J32" t="s">
        <v>38</v>
      </c>
      <c r="K32" t="b">
        <v>0</v>
      </c>
      <c r="L32">
        <v>3</v>
      </c>
      <c r="M32">
        <v>39</v>
      </c>
      <c r="N32">
        <v>90.486518859863196</v>
      </c>
      <c r="O32">
        <v>85.837112426757798</v>
      </c>
    </row>
    <row r="33" spans="1:16" x14ac:dyDescent="0.2">
      <c r="A33" t="s">
        <v>80</v>
      </c>
      <c r="B33" t="b">
        <v>0</v>
      </c>
      <c r="C33" t="s">
        <v>40</v>
      </c>
      <c r="D33" t="s">
        <v>21</v>
      </c>
      <c r="E33" t="s">
        <v>22</v>
      </c>
      <c r="F33" t="s">
        <v>23</v>
      </c>
      <c r="G33" t="s">
        <v>37</v>
      </c>
      <c r="H33">
        <v>0</v>
      </c>
      <c r="J33" t="s">
        <v>38</v>
      </c>
      <c r="K33" t="b">
        <v>0</v>
      </c>
      <c r="L33">
        <v>3</v>
      </c>
      <c r="M33">
        <v>39</v>
      </c>
      <c r="N33">
        <v>73.438705444335895</v>
      </c>
      <c r="O33">
        <v>89.517898559570298</v>
      </c>
      <c r="P33">
        <v>84.481040954589801</v>
      </c>
    </row>
    <row r="34" spans="1:16" x14ac:dyDescent="0.2">
      <c r="A34" t="s">
        <v>81</v>
      </c>
      <c r="B34" t="b">
        <v>0</v>
      </c>
      <c r="C34" t="s">
        <v>42</v>
      </c>
      <c r="D34" t="s">
        <v>21</v>
      </c>
      <c r="E34" t="s">
        <v>22</v>
      </c>
      <c r="F34" t="s">
        <v>23</v>
      </c>
      <c r="G34" t="s">
        <v>37</v>
      </c>
      <c r="H34">
        <v>0</v>
      </c>
      <c r="J34" t="s">
        <v>38</v>
      </c>
      <c r="K34" t="b">
        <v>0</v>
      </c>
      <c r="L34">
        <v>3</v>
      </c>
      <c r="M34">
        <v>39</v>
      </c>
      <c r="N34">
        <v>90.873970031738196</v>
      </c>
    </row>
    <row r="35" spans="1:16" x14ac:dyDescent="0.2">
      <c r="A35" t="s">
        <v>82</v>
      </c>
      <c r="B35" t="b">
        <v>0</v>
      </c>
      <c r="C35" t="s">
        <v>44</v>
      </c>
      <c r="D35" t="s">
        <v>21</v>
      </c>
      <c r="E35" t="s">
        <v>22</v>
      </c>
      <c r="F35" t="s">
        <v>23</v>
      </c>
      <c r="G35" t="s">
        <v>37</v>
      </c>
      <c r="H35">
        <v>0</v>
      </c>
      <c r="J35" t="s">
        <v>38</v>
      </c>
      <c r="K35" t="b">
        <v>0</v>
      </c>
      <c r="L35">
        <v>3</v>
      </c>
      <c r="M35">
        <v>39</v>
      </c>
      <c r="N35">
        <v>90.680244445800696</v>
      </c>
    </row>
    <row r="36" spans="1:16" x14ac:dyDescent="0.2">
      <c r="A36" t="s">
        <v>83</v>
      </c>
      <c r="B36" t="b">
        <v>0</v>
      </c>
      <c r="C36" t="s">
        <v>46</v>
      </c>
      <c r="D36" t="s">
        <v>21</v>
      </c>
      <c r="E36" t="s">
        <v>22</v>
      </c>
      <c r="F36" t="s">
        <v>23</v>
      </c>
      <c r="G36" t="s">
        <v>37</v>
      </c>
      <c r="H36">
        <v>0</v>
      </c>
      <c r="J36" t="s">
        <v>38</v>
      </c>
      <c r="K36" t="b">
        <v>0</v>
      </c>
      <c r="L36">
        <v>3</v>
      </c>
      <c r="M36">
        <v>39</v>
      </c>
      <c r="N36">
        <v>90.292793273925696</v>
      </c>
      <c r="O36">
        <v>84.287315368652301</v>
      </c>
      <c r="P36">
        <v>73.244979858398395</v>
      </c>
    </row>
    <row r="37" spans="1:16" x14ac:dyDescent="0.2">
      <c r="A37" t="s">
        <v>84</v>
      </c>
      <c r="B37" t="b">
        <v>0</v>
      </c>
      <c r="C37" t="s">
        <v>48</v>
      </c>
      <c r="D37" t="s">
        <v>21</v>
      </c>
      <c r="E37" t="s">
        <v>22</v>
      </c>
      <c r="F37" t="s">
        <v>23</v>
      </c>
      <c r="G37" t="s">
        <v>37</v>
      </c>
      <c r="H37">
        <v>0</v>
      </c>
      <c r="J37" t="s">
        <v>38</v>
      </c>
      <c r="K37" t="b">
        <v>0</v>
      </c>
      <c r="L37">
        <v>3</v>
      </c>
      <c r="M37">
        <v>39</v>
      </c>
      <c r="N37">
        <v>91.067695617675696</v>
      </c>
      <c r="O37">
        <v>80.606536865234304</v>
      </c>
    </row>
    <row r="38" spans="1:16" x14ac:dyDescent="0.2">
      <c r="A38" t="s">
        <v>85</v>
      </c>
      <c r="B38" t="b">
        <v>0</v>
      </c>
      <c r="C38" t="s">
        <v>50</v>
      </c>
      <c r="D38" t="s">
        <v>21</v>
      </c>
      <c r="E38" t="s">
        <v>22</v>
      </c>
      <c r="F38" t="s">
        <v>23</v>
      </c>
      <c r="G38">
        <v>28.869073394366701</v>
      </c>
      <c r="H38">
        <v>0.985817604347066</v>
      </c>
      <c r="I38">
        <v>1.7884847861327799</v>
      </c>
      <c r="J38" t="s">
        <v>24</v>
      </c>
      <c r="K38" t="b">
        <v>0</v>
      </c>
      <c r="L38">
        <v>3</v>
      </c>
      <c r="M38">
        <v>19</v>
      </c>
      <c r="N38">
        <v>73.824317932128906</v>
      </c>
    </row>
    <row r="39" spans="1:16" x14ac:dyDescent="0.2">
      <c r="A39" t="s">
        <v>86</v>
      </c>
      <c r="B39" t="b">
        <v>0</v>
      </c>
      <c r="C39" t="s">
        <v>52</v>
      </c>
      <c r="D39" t="s">
        <v>21</v>
      </c>
      <c r="E39" t="s">
        <v>22</v>
      </c>
      <c r="F39" t="s">
        <v>23</v>
      </c>
      <c r="G39">
        <v>31.467146730221899</v>
      </c>
      <c r="H39">
        <v>0.97052727161350205</v>
      </c>
      <c r="I39">
        <v>1.74255653066827</v>
      </c>
      <c r="J39" t="s">
        <v>24</v>
      </c>
      <c r="K39" t="b">
        <v>0</v>
      </c>
      <c r="L39">
        <v>3</v>
      </c>
      <c r="M39">
        <v>24</v>
      </c>
      <c r="N39">
        <v>74.01806640625</v>
      </c>
    </row>
    <row r="40" spans="1:16" x14ac:dyDescent="0.2">
      <c r="A40" t="s">
        <v>87</v>
      </c>
      <c r="B40" t="b">
        <v>0</v>
      </c>
      <c r="C40" t="s">
        <v>54</v>
      </c>
      <c r="D40" t="s">
        <v>21</v>
      </c>
      <c r="E40" t="s">
        <v>22</v>
      </c>
      <c r="F40" t="s">
        <v>23</v>
      </c>
      <c r="G40">
        <v>32.308307423544697</v>
      </c>
      <c r="H40">
        <v>0.95729583543940899</v>
      </c>
      <c r="I40">
        <v>1.6615227295510699</v>
      </c>
      <c r="J40" t="s">
        <v>24</v>
      </c>
      <c r="K40" t="b">
        <v>0</v>
      </c>
      <c r="L40">
        <v>3</v>
      </c>
      <c r="M40">
        <v>24</v>
      </c>
      <c r="N40">
        <v>74.01806640625</v>
      </c>
    </row>
    <row r="41" spans="1:16" x14ac:dyDescent="0.2">
      <c r="A41" t="s">
        <v>88</v>
      </c>
      <c r="B41" t="b">
        <v>0</v>
      </c>
      <c r="C41" t="s">
        <v>56</v>
      </c>
      <c r="D41" t="s">
        <v>21</v>
      </c>
      <c r="E41" t="s">
        <v>22</v>
      </c>
      <c r="F41" t="s">
        <v>23</v>
      </c>
      <c r="G41">
        <v>28.763087959387999</v>
      </c>
      <c r="H41">
        <v>0.98859728866708496</v>
      </c>
      <c r="I41">
        <v>1.7946350420564099</v>
      </c>
      <c r="J41" t="s">
        <v>24</v>
      </c>
      <c r="K41" t="b">
        <v>0</v>
      </c>
      <c r="L41">
        <v>3</v>
      </c>
      <c r="M41">
        <v>18</v>
      </c>
      <c r="N41">
        <v>73.824317932128906</v>
      </c>
    </row>
    <row r="42" spans="1:16" x14ac:dyDescent="0.2">
      <c r="A42" t="s">
        <v>89</v>
      </c>
      <c r="B42" t="b">
        <v>0</v>
      </c>
      <c r="C42" t="s">
        <v>58</v>
      </c>
      <c r="D42" t="s">
        <v>21</v>
      </c>
      <c r="E42" t="s">
        <v>22</v>
      </c>
      <c r="F42" t="s">
        <v>23</v>
      </c>
      <c r="G42">
        <v>31.861871185896401</v>
      </c>
      <c r="H42">
        <v>0.97066358818795995</v>
      </c>
      <c r="I42">
        <v>1.7261356911184</v>
      </c>
      <c r="J42" t="s">
        <v>24</v>
      </c>
      <c r="K42" t="b">
        <v>0</v>
      </c>
      <c r="L42">
        <v>3</v>
      </c>
      <c r="M42">
        <v>24</v>
      </c>
      <c r="N42">
        <v>74.01806640625</v>
      </c>
    </row>
    <row r="43" spans="1:16" x14ac:dyDescent="0.2">
      <c r="A43" t="s">
        <v>90</v>
      </c>
      <c r="B43" t="b">
        <v>0</v>
      </c>
      <c r="C43" t="s">
        <v>60</v>
      </c>
      <c r="D43" t="s">
        <v>21</v>
      </c>
      <c r="E43" t="s">
        <v>22</v>
      </c>
      <c r="F43" t="s">
        <v>23</v>
      </c>
      <c r="G43">
        <v>29.489019874210001</v>
      </c>
      <c r="H43">
        <v>0.98767562060424896</v>
      </c>
      <c r="I43">
        <v>1.7595853916726001</v>
      </c>
      <c r="J43" t="s">
        <v>24</v>
      </c>
      <c r="K43" t="b">
        <v>0</v>
      </c>
      <c r="L43">
        <v>3</v>
      </c>
      <c r="M43">
        <v>18</v>
      </c>
      <c r="N43">
        <v>73.824317932128906</v>
      </c>
    </row>
    <row r="44" spans="1:16" x14ac:dyDescent="0.2">
      <c r="A44" t="s">
        <v>91</v>
      </c>
      <c r="B44" t="b">
        <v>0</v>
      </c>
      <c r="C44" t="s">
        <v>62</v>
      </c>
      <c r="D44" t="s">
        <v>21</v>
      </c>
      <c r="E44" t="s">
        <v>22</v>
      </c>
      <c r="F44" t="s">
        <v>23</v>
      </c>
      <c r="G44" t="s">
        <v>37</v>
      </c>
      <c r="H44">
        <v>0</v>
      </c>
      <c r="J44" t="s">
        <v>38</v>
      </c>
      <c r="K44" t="b">
        <v>0</v>
      </c>
      <c r="L44">
        <v>3</v>
      </c>
      <c r="M44">
        <v>39</v>
      </c>
      <c r="N44">
        <v>91.068099975585895</v>
      </c>
    </row>
    <row r="45" spans="1:16" x14ac:dyDescent="0.2">
      <c r="A45" t="s">
        <v>92</v>
      </c>
      <c r="B45" t="b">
        <v>0</v>
      </c>
      <c r="C45" t="s">
        <v>64</v>
      </c>
      <c r="D45" t="s">
        <v>21</v>
      </c>
      <c r="E45" t="s">
        <v>22</v>
      </c>
      <c r="F45" t="s">
        <v>23</v>
      </c>
      <c r="G45" t="s">
        <v>37</v>
      </c>
      <c r="H45">
        <v>0</v>
      </c>
      <c r="J45" t="s">
        <v>38</v>
      </c>
      <c r="K45" t="b">
        <v>0</v>
      </c>
      <c r="L45">
        <v>3</v>
      </c>
      <c r="M45">
        <v>39</v>
      </c>
      <c r="N45">
        <v>90.486846923828097</v>
      </c>
    </row>
    <row r="46" spans="1:16" x14ac:dyDescent="0.2">
      <c r="A46" t="s">
        <v>93</v>
      </c>
      <c r="B46" t="b">
        <v>0</v>
      </c>
      <c r="C46" t="s">
        <v>66</v>
      </c>
      <c r="D46" t="s">
        <v>21</v>
      </c>
      <c r="E46" t="s">
        <v>22</v>
      </c>
      <c r="F46" t="s">
        <v>23</v>
      </c>
      <c r="G46">
        <v>33.426855154033397</v>
      </c>
      <c r="H46">
        <v>0.97306895041887798</v>
      </c>
      <c r="I46">
        <v>1.7349730061229001</v>
      </c>
      <c r="J46" t="s">
        <v>24</v>
      </c>
      <c r="K46" t="b">
        <v>0</v>
      </c>
      <c r="L46">
        <v>3</v>
      </c>
      <c r="M46">
        <v>24</v>
      </c>
      <c r="N46">
        <v>74.793075561523395</v>
      </c>
    </row>
    <row r="47" spans="1:16" x14ac:dyDescent="0.2">
      <c r="A47" t="s">
        <v>94</v>
      </c>
      <c r="B47" t="b">
        <v>0</v>
      </c>
      <c r="C47" t="s">
        <v>68</v>
      </c>
      <c r="D47" t="s">
        <v>21</v>
      </c>
      <c r="E47" t="s">
        <v>22</v>
      </c>
      <c r="F47" t="s">
        <v>23</v>
      </c>
      <c r="G47" t="s">
        <v>37</v>
      </c>
      <c r="H47">
        <v>0</v>
      </c>
      <c r="I47">
        <v>0.192842362322551</v>
      </c>
      <c r="J47" t="s">
        <v>38</v>
      </c>
      <c r="K47" t="b">
        <v>0</v>
      </c>
      <c r="L47">
        <v>3</v>
      </c>
      <c r="M47">
        <v>39</v>
      </c>
      <c r="N47">
        <v>90.680595397949205</v>
      </c>
      <c r="O47">
        <v>86.030586242675696</v>
      </c>
    </row>
    <row r="48" spans="1:16" x14ac:dyDescent="0.2">
      <c r="A48" t="s">
        <v>95</v>
      </c>
      <c r="B48" t="b">
        <v>0</v>
      </c>
      <c r="C48" t="s">
        <v>70</v>
      </c>
      <c r="D48" t="s">
        <v>21</v>
      </c>
      <c r="E48" t="s">
        <v>22</v>
      </c>
      <c r="F48" t="s">
        <v>23</v>
      </c>
      <c r="G48" t="s">
        <v>37</v>
      </c>
      <c r="H48">
        <v>0</v>
      </c>
      <c r="J48" t="s">
        <v>38</v>
      </c>
      <c r="K48" t="b">
        <v>0</v>
      </c>
      <c r="L48">
        <v>3</v>
      </c>
      <c r="M48">
        <v>39</v>
      </c>
      <c r="N48">
        <v>90.486846923828097</v>
      </c>
    </row>
    <row r="49" spans="1:14" x14ac:dyDescent="0.2">
      <c r="A49" t="s">
        <v>96</v>
      </c>
      <c r="B49" t="b">
        <v>0</v>
      </c>
      <c r="C49" t="s">
        <v>72</v>
      </c>
      <c r="D49" t="s">
        <v>21</v>
      </c>
      <c r="E49" t="s">
        <v>22</v>
      </c>
      <c r="F49" t="s">
        <v>23</v>
      </c>
      <c r="G49" t="s">
        <v>37</v>
      </c>
      <c r="H49">
        <v>0</v>
      </c>
      <c r="J49" t="s">
        <v>38</v>
      </c>
      <c r="K49" t="b">
        <v>0</v>
      </c>
      <c r="L49">
        <v>3</v>
      </c>
      <c r="M49">
        <v>39</v>
      </c>
      <c r="N49">
        <v>91.261848449707003</v>
      </c>
    </row>
    <row r="50" spans="1:14" x14ac:dyDescent="0.2">
      <c r="A50" t="s">
        <v>97</v>
      </c>
      <c r="B50" t="b">
        <v>0</v>
      </c>
      <c r="C50" t="s">
        <v>98</v>
      </c>
      <c r="D50" t="s">
        <v>21</v>
      </c>
      <c r="E50" t="s">
        <v>22</v>
      </c>
      <c r="F50" t="s">
        <v>23</v>
      </c>
      <c r="G50">
        <v>25.7981027812042</v>
      </c>
      <c r="H50">
        <v>0.92616738405944499</v>
      </c>
      <c r="I50">
        <v>1.91713872101959</v>
      </c>
      <c r="J50" t="s">
        <v>24</v>
      </c>
      <c r="K50" t="b">
        <v>0</v>
      </c>
      <c r="L50">
        <v>3</v>
      </c>
      <c r="M50">
        <v>22</v>
      </c>
      <c r="N50">
        <v>73.438705444335895</v>
      </c>
    </row>
    <row r="51" spans="1:14" x14ac:dyDescent="0.2">
      <c r="A51" t="s">
        <v>99</v>
      </c>
      <c r="B51" t="b">
        <v>0</v>
      </c>
      <c r="C51" t="s">
        <v>100</v>
      </c>
      <c r="D51" t="s">
        <v>21</v>
      </c>
      <c r="E51" t="s">
        <v>22</v>
      </c>
      <c r="F51" t="s">
        <v>23</v>
      </c>
      <c r="G51">
        <v>25.701413972753599</v>
      </c>
      <c r="H51">
        <v>0.75354347089941398</v>
      </c>
      <c r="I51">
        <v>1.93825317232502</v>
      </c>
      <c r="J51" t="s">
        <v>24</v>
      </c>
      <c r="K51" t="b">
        <v>0</v>
      </c>
      <c r="L51">
        <v>3</v>
      </c>
      <c r="M51">
        <v>17</v>
      </c>
      <c r="N51">
        <v>73.438705444335895</v>
      </c>
    </row>
    <row r="52" spans="1:14" x14ac:dyDescent="0.2">
      <c r="A52" t="s">
        <v>101</v>
      </c>
      <c r="B52" t="b">
        <v>0</v>
      </c>
      <c r="C52" t="s">
        <v>102</v>
      </c>
      <c r="D52" t="s">
        <v>21</v>
      </c>
      <c r="E52" t="s">
        <v>22</v>
      </c>
      <c r="F52" t="s">
        <v>23</v>
      </c>
      <c r="G52">
        <v>26.909578398320001</v>
      </c>
      <c r="H52">
        <v>0.960046124574366</v>
      </c>
      <c r="I52">
        <v>1.93960053093295</v>
      </c>
      <c r="J52" t="s">
        <v>24</v>
      </c>
      <c r="K52" t="b">
        <v>0</v>
      </c>
      <c r="L52">
        <v>3</v>
      </c>
      <c r="M52">
        <v>24</v>
      </c>
      <c r="N52">
        <v>73.632431030273395</v>
      </c>
    </row>
    <row r="53" spans="1:14" x14ac:dyDescent="0.2">
      <c r="A53" t="s">
        <v>103</v>
      </c>
      <c r="B53" t="b">
        <v>0</v>
      </c>
      <c r="C53" t="s">
        <v>104</v>
      </c>
      <c r="D53" t="s">
        <v>21</v>
      </c>
      <c r="E53" t="s">
        <v>22</v>
      </c>
      <c r="F53" t="s">
        <v>23</v>
      </c>
      <c r="G53">
        <v>25.782677274991901</v>
      </c>
      <c r="H53">
        <v>0.70206496994725098</v>
      </c>
      <c r="I53">
        <v>1.87504464051234</v>
      </c>
      <c r="J53" t="s">
        <v>24</v>
      </c>
      <c r="K53" t="b">
        <v>0</v>
      </c>
      <c r="L53">
        <v>3</v>
      </c>
      <c r="M53">
        <v>17</v>
      </c>
      <c r="N53">
        <v>73.632431030273395</v>
      </c>
    </row>
    <row r="54" spans="1:14" x14ac:dyDescent="0.2">
      <c r="A54" t="s">
        <v>105</v>
      </c>
      <c r="B54" t="b">
        <v>0</v>
      </c>
      <c r="C54" t="s">
        <v>106</v>
      </c>
      <c r="D54" t="s">
        <v>21</v>
      </c>
      <c r="E54" t="s">
        <v>22</v>
      </c>
      <c r="F54" t="s">
        <v>23</v>
      </c>
      <c r="G54">
        <v>26.867413601795899</v>
      </c>
      <c r="H54">
        <v>0.96226898065198596</v>
      </c>
      <c r="I54">
        <v>1.8662407512369801</v>
      </c>
      <c r="J54" t="s">
        <v>24</v>
      </c>
      <c r="K54" t="b">
        <v>0</v>
      </c>
      <c r="L54">
        <v>3</v>
      </c>
      <c r="M54">
        <v>19</v>
      </c>
      <c r="N54">
        <v>73.632431030273395</v>
      </c>
    </row>
    <row r="55" spans="1:14" x14ac:dyDescent="0.2">
      <c r="A55" t="s">
        <v>107</v>
      </c>
      <c r="B55" t="b">
        <v>0</v>
      </c>
      <c r="C55" t="s">
        <v>108</v>
      </c>
      <c r="D55" t="s">
        <v>21</v>
      </c>
      <c r="E55" t="s">
        <v>22</v>
      </c>
      <c r="F55" t="s">
        <v>23</v>
      </c>
      <c r="G55">
        <v>26.782099819093499</v>
      </c>
      <c r="H55">
        <v>0.98568269821411303</v>
      </c>
      <c r="I55">
        <v>1.89295103283035</v>
      </c>
      <c r="J55" t="s">
        <v>24</v>
      </c>
      <c r="K55" t="b">
        <v>0</v>
      </c>
      <c r="L55">
        <v>3</v>
      </c>
      <c r="M55">
        <v>20</v>
      </c>
      <c r="N55">
        <v>73.632431030273395</v>
      </c>
    </row>
    <row r="56" spans="1:14" x14ac:dyDescent="0.2">
      <c r="A56" t="s">
        <v>109</v>
      </c>
      <c r="B56" t="b">
        <v>0</v>
      </c>
      <c r="C56" t="s">
        <v>110</v>
      </c>
      <c r="D56" t="s">
        <v>21</v>
      </c>
      <c r="E56" t="s">
        <v>22</v>
      </c>
      <c r="F56" t="s">
        <v>23</v>
      </c>
      <c r="G56">
        <v>30.6081787543208</v>
      </c>
      <c r="H56">
        <v>0.72596537747908496</v>
      </c>
      <c r="I56">
        <v>1.70735002476971</v>
      </c>
      <c r="J56" t="s">
        <v>24</v>
      </c>
      <c r="K56" t="b">
        <v>0</v>
      </c>
      <c r="L56">
        <v>3</v>
      </c>
      <c r="M56">
        <v>24</v>
      </c>
      <c r="N56">
        <v>74.019882202148395</v>
      </c>
    </row>
    <row r="57" spans="1:14" x14ac:dyDescent="0.2">
      <c r="A57" t="s">
        <v>111</v>
      </c>
      <c r="B57" t="b">
        <v>0</v>
      </c>
      <c r="C57" t="s">
        <v>112</v>
      </c>
      <c r="D57" t="s">
        <v>21</v>
      </c>
      <c r="E57" t="s">
        <v>22</v>
      </c>
      <c r="F57" t="s">
        <v>23</v>
      </c>
      <c r="G57">
        <v>27.5511808867596</v>
      </c>
      <c r="H57">
        <v>0.98678432913205605</v>
      </c>
      <c r="I57">
        <v>1.84206546715981</v>
      </c>
      <c r="J57" t="s">
        <v>24</v>
      </c>
      <c r="K57" t="b">
        <v>0</v>
      </c>
      <c r="L57">
        <v>3</v>
      </c>
      <c r="M57">
        <v>17</v>
      </c>
      <c r="N57">
        <v>73.826156616210895</v>
      </c>
    </row>
    <row r="58" spans="1:14" x14ac:dyDescent="0.2">
      <c r="A58" t="s">
        <v>113</v>
      </c>
      <c r="B58" t="b">
        <v>0</v>
      </c>
      <c r="C58" t="s">
        <v>114</v>
      </c>
      <c r="D58" t="s">
        <v>21</v>
      </c>
      <c r="E58" t="s">
        <v>22</v>
      </c>
      <c r="F58" t="s">
        <v>23</v>
      </c>
      <c r="G58">
        <v>27.193778610286198</v>
      </c>
      <c r="H58">
        <v>0.99123595139047205</v>
      </c>
      <c r="I58">
        <v>1.8555583722411499</v>
      </c>
      <c r="J58" t="s">
        <v>24</v>
      </c>
      <c r="K58" t="b">
        <v>0</v>
      </c>
      <c r="L58">
        <v>3</v>
      </c>
      <c r="M58">
        <v>18</v>
      </c>
      <c r="N58">
        <v>73.826156616210895</v>
      </c>
    </row>
    <row r="59" spans="1:14" x14ac:dyDescent="0.2">
      <c r="A59" t="s">
        <v>115</v>
      </c>
      <c r="B59" t="b">
        <v>0</v>
      </c>
      <c r="C59" t="s">
        <v>116</v>
      </c>
      <c r="D59" t="s">
        <v>21</v>
      </c>
      <c r="E59" t="s">
        <v>22</v>
      </c>
      <c r="F59" t="s">
        <v>23</v>
      </c>
      <c r="G59">
        <v>27.547050074457601</v>
      </c>
      <c r="H59">
        <v>0.995276795520045</v>
      </c>
      <c r="I59">
        <v>1.8438247224528099</v>
      </c>
      <c r="J59" t="s">
        <v>24</v>
      </c>
      <c r="K59" t="b">
        <v>0</v>
      </c>
      <c r="L59">
        <v>3</v>
      </c>
      <c r="M59">
        <v>21</v>
      </c>
      <c r="N59">
        <v>73.826156616210895</v>
      </c>
    </row>
    <row r="60" spans="1:14" x14ac:dyDescent="0.2">
      <c r="A60" t="s">
        <v>117</v>
      </c>
      <c r="B60" t="b">
        <v>0</v>
      </c>
      <c r="C60" t="s">
        <v>118</v>
      </c>
      <c r="D60" t="s">
        <v>21</v>
      </c>
      <c r="E60" t="s">
        <v>22</v>
      </c>
      <c r="F60" t="s">
        <v>23</v>
      </c>
      <c r="G60">
        <v>26.788535969402702</v>
      </c>
      <c r="H60">
        <v>0.99135885404502999</v>
      </c>
      <c r="I60">
        <v>1.8916362257631101</v>
      </c>
      <c r="J60" t="s">
        <v>24</v>
      </c>
      <c r="K60" t="b">
        <v>0</v>
      </c>
      <c r="L60">
        <v>3</v>
      </c>
      <c r="M60">
        <v>17</v>
      </c>
      <c r="N60">
        <v>73.632431030273395</v>
      </c>
    </row>
    <row r="61" spans="1:14" x14ac:dyDescent="0.2">
      <c r="A61" t="s">
        <v>119</v>
      </c>
      <c r="B61" t="b">
        <v>0</v>
      </c>
      <c r="C61" t="s">
        <v>120</v>
      </c>
      <c r="D61" t="s">
        <v>21</v>
      </c>
      <c r="E61" t="s">
        <v>22</v>
      </c>
      <c r="F61" t="s">
        <v>23</v>
      </c>
      <c r="G61">
        <v>24.962803183215101</v>
      </c>
      <c r="H61">
        <v>0.45359979998515998</v>
      </c>
      <c r="I61">
        <v>1.86431083352899</v>
      </c>
      <c r="J61" t="s">
        <v>24</v>
      </c>
      <c r="K61" t="b">
        <v>0</v>
      </c>
      <c r="L61">
        <v>3</v>
      </c>
      <c r="M61">
        <v>17</v>
      </c>
      <c r="N61">
        <v>73.826156616210895</v>
      </c>
    </row>
    <row r="62" spans="1:14" x14ac:dyDescent="0.2">
      <c r="A62" t="s">
        <v>121</v>
      </c>
      <c r="B62" t="b">
        <v>0</v>
      </c>
      <c r="C62" t="s">
        <v>122</v>
      </c>
      <c r="D62" t="s">
        <v>21</v>
      </c>
      <c r="E62" t="s">
        <v>22</v>
      </c>
      <c r="F62" t="s">
        <v>23</v>
      </c>
      <c r="G62">
        <v>20.370826249728001</v>
      </c>
      <c r="H62">
        <v>0</v>
      </c>
      <c r="I62">
        <v>1.8388838706898201</v>
      </c>
      <c r="J62" t="s">
        <v>24</v>
      </c>
      <c r="K62" t="b">
        <v>0</v>
      </c>
      <c r="L62">
        <v>3</v>
      </c>
      <c r="M62">
        <v>17</v>
      </c>
      <c r="N62">
        <v>73.824317932128906</v>
      </c>
    </row>
    <row r="63" spans="1:14" x14ac:dyDescent="0.2">
      <c r="A63" t="s">
        <v>123</v>
      </c>
      <c r="B63" t="b">
        <v>0</v>
      </c>
      <c r="C63" t="s">
        <v>124</v>
      </c>
      <c r="D63" t="s">
        <v>21</v>
      </c>
      <c r="E63" t="s">
        <v>22</v>
      </c>
      <c r="F63" t="s">
        <v>23</v>
      </c>
      <c r="G63">
        <v>25.781531710077399</v>
      </c>
      <c r="H63">
        <v>0.84797184716491802</v>
      </c>
      <c r="I63">
        <v>1.8545761782124801</v>
      </c>
      <c r="J63" t="s">
        <v>24</v>
      </c>
      <c r="K63" t="b">
        <v>0</v>
      </c>
      <c r="L63">
        <v>3</v>
      </c>
      <c r="M63">
        <v>18</v>
      </c>
      <c r="N63">
        <v>73.824317932128906</v>
      </c>
    </row>
    <row r="64" spans="1:14" x14ac:dyDescent="0.2">
      <c r="A64" t="s">
        <v>125</v>
      </c>
      <c r="B64" t="b">
        <v>0</v>
      </c>
      <c r="C64" t="s">
        <v>126</v>
      </c>
      <c r="D64" t="s">
        <v>21</v>
      </c>
      <c r="E64" t="s">
        <v>22</v>
      </c>
      <c r="F64" t="s">
        <v>23</v>
      </c>
      <c r="G64">
        <v>14.8539593913512</v>
      </c>
      <c r="H64">
        <v>0</v>
      </c>
      <c r="I64">
        <v>1.8336067823731299</v>
      </c>
      <c r="J64" t="s">
        <v>24</v>
      </c>
      <c r="K64" t="b">
        <v>0</v>
      </c>
      <c r="L64">
        <v>3</v>
      </c>
      <c r="M64">
        <v>14</v>
      </c>
      <c r="N64">
        <v>73.824317932128906</v>
      </c>
    </row>
    <row r="65" spans="1:16" x14ac:dyDescent="0.2">
      <c r="A65" t="s">
        <v>127</v>
      </c>
      <c r="B65" t="b">
        <v>0</v>
      </c>
      <c r="C65" t="s">
        <v>128</v>
      </c>
      <c r="D65" t="s">
        <v>21</v>
      </c>
      <c r="E65" t="s">
        <v>22</v>
      </c>
      <c r="F65" t="s">
        <v>23</v>
      </c>
      <c r="G65">
        <v>26.588107499018001</v>
      </c>
      <c r="H65">
        <v>0.99000999231360398</v>
      </c>
      <c r="I65">
        <v>1.85511396431366</v>
      </c>
      <c r="J65" t="s">
        <v>24</v>
      </c>
      <c r="K65" t="b">
        <v>0</v>
      </c>
      <c r="L65">
        <v>3</v>
      </c>
      <c r="M65">
        <v>18</v>
      </c>
      <c r="N65">
        <v>73.824317932128906</v>
      </c>
    </row>
    <row r="66" spans="1:16" x14ac:dyDescent="0.2">
      <c r="A66" t="s">
        <v>129</v>
      </c>
      <c r="B66" t="b">
        <v>0</v>
      </c>
      <c r="C66" t="s">
        <v>130</v>
      </c>
      <c r="D66" t="s">
        <v>21</v>
      </c>
      <c r="E66" t="s">
        <v>22</v>
      </c>
      <c r="F66" t="s">
        <v>23</v>
      </c>
      <c r="G66">
        <v>26.390479087827199</v>
      </c>
      <c r="H66">
        <v>0.99068298882125705</v>
      </c>
      <c r="I66">
        <v>1.8703018175642501</v>
      </c>
      <c r="J66" t="s">
        <v>24</v>
      </c>
      <c r="K66" t="b">
        <v>0</v>
      </c>
      <c r="L66">
        <v>3</v>
      </c>
      <c r="M66">
        <v>17</v>
      </c>
      <c r="N66">
        <v>73.824317932128906</v>
      </c>
    </row>
    <row r="67" spans="1:16" x14ac:dyDescent="0.2">
      <c r="A67" t="s">
        <v>131</v>
      </c>
      <c r="B67" t="b">
        <v>0</v>
      </c>
      <c r="C67" t="s">
        <v>132</v>
      </c>
      <c r="D67" t="s">
        <v>21</v>
      </c>
      <c r="E67" t="s">
        <v>22</v>
      </c>
      <c r="F67" t="s">
        <v>23</v>
      </c>
      <c r="G67">
        <v>26.662817224375601</v>
      </c>
      <c r="H67">
        <v>0.99062991981589099</v>
      </c>
      <c r="I67">
        <v>1.8712951943890901</v>
      </c>
      <c r="J67" t="s">
        <v>24</v>
      </c>
      <c r="K67" t="b">
        <v>0</v>
      </c>
      <c r="L67">
        <v>3</v>
      </c>
      <c r="M67">
        <v>19</v>
      </c>
      <c r="N67">
        <v>73.824317932128906</v>
      </c>
    </row>
    <row r="68" spans="1:16" x14ac:dyDescent="0.2">
      <c r="A68" t="s">
        <v>133</v>
      </c>
      <c r="B68" t="b">
        <v>0</v>
      </c>
      <c r="C68" t="s">
        <v>134</v>
      </c>
      <c r="D68" t="s">
        <v>21</v>
      </c>
      <c r="E68" t="s">
        <v>22</v>
      </c>
      <c r="F68" t="s">
        <v>23</v>
      </c>
      <c r="G68" t="s">
        <v>37</v>
      </c>
      <c r="H68">
        <v>0</v>
      </c>
      <c r="J68" t="s">
        <v>38</v>
      </c>
      <c r="K68" t="b">
        <v>0</v>
      </c>
      <c r="L68">
        <v>3</v>
      </c>
      <c r="M68">
        <v>39</v>
      </c>
      <c r="N68">
        <v>80.411834716796804</v>
      </c>
      <c r="O68">
        <v>89.905593872070298</v>
      </c>
    </row>
    <row r="69" spans="1:16" x14ac:dyDescent="0.2">
      <c r="A69" t="s">
        <v>135</v>
      </c>
      <c r="B69" t="b">
        <v>0</v>
      </c>
      <c r="C69" t="s">
        <v>136</v>
      </c>
      <c r="D69" t="s">
        <v>21</v>
      </c>
      <c r="E69" t="s">
        <v>22</v>
      </c>
      <c r="F69" t="s">
        <v>23</v>
      </c>
      <c r="G69" t="s">
        <v>37</v>
      </c>
      <c r="H69">
        <v>0</v>
      </c>
      <c r="J69" t="s">
        <v>38</v>
      </c>
      <c r="K69" t="b">
        <v>0</v>
      </c>
      <c r="L69">
        <v>3</v>
      </c>
      <c r="M69">
        <v>39</v>
      </c>
      <c r="N69">
        <v>90.486846923828097</v>
      </c>
      <c r="O69">
        <v>76.149322509765597</v>
      </c>
    </row>
    <row r="70" spans="1:16" x14ac:dyDescent="0.2">
      <c r="A70" t="s">
        <v>137</v>
      </c>
      <c r="B70" t="b">
        <v>0</v>
      </c>
      <c r="C70" t="s">
        <v>138</v>
      </c>
      <c r="D70" t="s">
        <v>21</v>
      </c>
      <c r="E70" t="s">
        <v>22</v>
      </c>
      <c r="F70" t="s">
        <v>23</v>
      </c>
      <c r="G70" t="s">
        <v>37</v>
      </c>
      <c r="H70">
        <v>0</v>
      </c>
      <c r="J70" t="s">
        <v>38</v>
      </c>
      <c r="K70" t="b">
        <v>0</v>
      </c>
      <c r="L70">
        <v>3</v>
      </c>
      <c r="M70">
        <v>39</v>
      </c>
      <c r="N70">
        <v>90.874343872070298</v>
      </c>
    </row>
    <row r="71" spans="1:16" x14ac:dyDescent="0.2">
      <c r="A71" t="s">
        <v>139</v>
      </c>
      <c r="B71" t="b">
        <v>0</v>
      </c>
      <c r="C71" t="s">
        <v>140</v>
      </c>
      <c r="D71" t="s">
        <v>21</v>
      </c>
      <c r="E71" t="s">
        <v>22</v>
      </c>
      <c r="F71" t="s">
        <v>23</v>
      </c>
      <c r="G71" t="s">
        <v>37</v>
      </c>
      <c r="H71">
        <v>0</v>
      </c>
      <c r="J71" t="s">
        <v>38</v>
      </c>
      <c r="K71" t="b">
        <v>0</v>
      </c>
      <c r="L71">
        <v>3</v>
      </c>
      <c r="M71">
        <v>39</v>
      </c>
      <c r="N71">
        <v>90.874343872070298</v>
      </c>
    </row>
    <row r="72" spans="1:16" x14ac:dyDescent="0.2">
      <c r="A72" t="s">
        <v>141</v>
      </c>
      <c r="B72" t="b">
        <v>0</v>
      </c>
      <c r="C72" t="s">
        <v>142</v>
      </c>
      <c r="D72" t="s">
        <v>21</v>
      </c>
      <c r="E72" t="s">
        <v>22</v>
      </c>
      <c r="F72" t="s">
        <v>23</v>
      </c>
      <c r="G72" t="s">
        <v>37</v>
      </c>
      <c r="H72">
        <v>0</v>
      </c>
      <c r="J72" t="s">
        <v>38</v>
      </c>
      <c r="K72" t="b">
        <v>0</v>
      </c>
      <c r="L72">
        <v>3</v>
      </c>
      <c r="M72">
        <v>39</v>
      </c>
      <c r="N72">
        <v>89.711845397949205</v>
      </c>
      <c r="O72">
        <v>85.4493408203125</v>
      </c>
    </row>
    <row r="73" spans="1:16" x14ac:dyDescent="0.2">
      <c r="A73" t="s">
        <v>143</v>
      </c>
      <c r="B73" t="b">
        <v>0</v>
      </c>
      <c r="C73" t="s">
        <v>144</v>
      </c>
      <c r="D73" t="s">
        <v>21</v>
      </c>
      <c r="E73" t="s">
        <v>22</v>
      </c>
      <c r="F73" t="s">
        <v>23</v>
      </c>
      <c r="G73" t="s">
        <v>37</v>
      </c>
      <c r="H73">
        <v>0</v>
      </c>
      <c r="J73" t="s">
        <v>38</v>
      </c>
      <c r="K73" t="b">
        <v>0</v>
      </c>
      <c r="L73">
        <v>3</v>
      </c>
      <c r="M73">
        <v>39</v>
      </c>
      <c r="N73">
        <v>85.4493408203125</v>
      </c>
      <c r="O73">
        <v>88.3555908203125</v>
      </c>
      <c r="P73">
        <v>92.811843872070298</v>
      </c>
    </row>
    <row r="74" spans="1:16" x14ac:dyDescent="0.2">
      <c r="A74" t="s">
        <v>145</v>
      </c>
      <c r="B74" t="b">
        <v>0</v>
      </c>
      <c r="C74" t="s">
        <v>98</v>
      </c>
      <c r="D74" t="s">
        <v>21</v>
      </c>
      <c r="E74" t="s">
        <v>22</v>
      </c>
      <c r="F74" t="s">
        <v>23</v>
      </c>
      <c r="G74">
        <v>26.0460399925377</v>
      </c>
      <c r="H74">
        <v>0.97002617548409997</v>
      </c>
      <c r="I74">
        <v>1.8638680875739599</v>
      </c>
      <c r="J74" t="s">
        <v>24</v>
      </c>
      <c r="K74" t="b">
        <v>0</v>
      </c>
      <c r="L74">
        <v>3</v>
      </c>
      <c r="M74">
        <v>20</v>
      </c>
      <c r="N74">
        <v>73.632431030273395</v>
      </c>
    </row>
    <row r="75" spans="1:16" x14ac:dyDescent="0.2">
      <c r="A75" t="s">
        <v>146</v>
      </c>
      <c r="B75" t="b">
        <v>0</v>
      </c>
      <c r="C75" t="s">
        <v>100</v>
      </c>
      <c r="D75" t="s">
        <v>21</v>
      </c>
      <c r="E75" t="s">
        <v>22</v>
      </c>
      <c r="F75" t="s">
        <v>23</v>
      </c>
      <c r="G75">
        <v>25.557253100222798</v>
      </c>
      <c r="H75">
        <v>0.92297447824435097</v>
      </c>
      <c r="I75">
        <v>1.89750357612645</v>
      </c>
      <c r="J75" t="s">
        <v>24</v>
      </c>
      <c r="K75" t="b">
        <v>0</v>
      </c>
      <c r="L75">
        <v>3</v>
      </c>
      <c r="M75">
        <v>17</v>
      </c>
      <c r="N75">
        <v>73.632431030273395</v>
      </c>
    </row>
    <row r="76" spans="1:16" x14ac:dyDescent="0.2">
      <c r="A76" t="s">
        <v>147</v>
      </c>
      <c r="B76" t="b">
        <v>0</v>
      </c>
      <c r="C76" t="s">
        <v>102</v>
      </c>
      <c r="D76" t="s">
        <v>21</v>
      </c>
      <c r="E76" t="s">
        <v>22</v>
      </c>
      <c r="F76" t="s">
        <v>23</v>
      </c>
      <c r="G76">
        <v>26.697095093911699</v>
      </c>
      <c r="H76">
        <v>0.98833399886756301</v>
      </c>
      <c r="I76">
        <v>1.89885041019067</v>
      </c>
      <c r="J76" t="s">
        <v>24</v>
      </c>
      <c r="K76" t="b">
        <v>0</v>
      </c>
      <c r="L76">
        <v>3</v>
      </c>
      <c r="M76">
        <v>18</v>
      </c>
      <c r="N76">
        <v>73.632431030273395</v>
      </c>
    </row>
    <row r="77" spans="1:16" x14ac:dyDescent="0.2">
      <c r="A77" t="s">
        <v>148</v>
      </c>
      <c r="B77" t="b">
        <v>0</v>
      </c>
      <c r="C77" t="s">
        <v>104</v>
      </c>
      <c r="D77" t="s">
        <v>21</v>
      </c>
      <c r="E77" t="s">
        <v>22</v>
      </c>
      <c r="F77" t="s">
        <v>23</v>
      </c>
      <c r="G77">
        <v>27.165951209290998</v>
      </c>
      <c r="H77">
        <v>0.99145591813091505</v>
      </c>
      <c r="I77">
        <v>1.8822932370352901</v>
      </c>
      <c r="J77" t="s">
        <v>24</v>
      </c>
      <c r="K77" t="b">
        <v>0</v>
      </c>
      <c r="L77">
        <v>3</v>
      </c>
      <c r="M77">
        <v>18</v>
      </c>
      <c r="N77">
        <v>73.632431030273395</v>
      </c>
    </row>
    <row r="78" spans="1:16" x14ac:dyDescent="0.2">
      <c r="A78" t="s">
        <v>149</v>
      </c>
      <c r="B78" t="b">
        <v>0</v>
      </c>
      <c r="C78" t="s">
        <v>106</v>
      </c>
      <c r="D78" t="s">
        <v>21</v>
      </c>
      <c r="E78" t="s">
        <v>22</v>
      </c>
      <c r="F78" t="s">
        <v>23</v>
      </c>
      <c r="G78">
        <v>27.213821709239799</v>
      </c>
      <c r="H78">
        <v>0.98632884090867901</v>
      </c>
      <c r="I78">
        <v>1.8748214430501899</v>
      </c>
      <c r="J78" t="s">
        <v>24</v>
      </c>
      <c r="K78" t="b">
        <v>0</v>
      </c>
      <c r="L78">
        <v>3</v>
      </c>
      <c r="M78">
        <v>18</v>
      </c>
      <c r="N78">
        <v>73.826156616210895</v>
      </c>
    </row>
    <row r="79" spans="1:16" x14ac:dyDescent="0.2">
      <c r="A79" t="s">
        <v>150</v>
      </c>
      <c r="B79" t="b">
        <v>0</v>
      </c>
      <c r="C79" t="s">
        <v>108</v>
      </c>
      <c r="D79" t="s">
        <v>21</v>
      </c>
      <c r="E79" t="s">
        <v>22</v>
      </c>
      <c r="F79" t="s">
        <v>23</v>
      </c>
      <c r="G79">
        <v>26.860294784308302</v>
      </c>
      <c r="H79">
        <v>0.98501505683465895</v>
      </c>
      <c r="I79">
        <v>1.88127877305286</v>
      </c>
      <c r="J79" t="s">
        <v>24</v>
      </c>
      <c r="K79" t="b">
        <v>0</v>
      </c>
      <c r="L79">
        <v>3</v>
      </c>
      <c r="M79">
        <v>18</v>
      </c>
      <c r="N79">
        <v>73.826156616210895</v>
      </c>
    </row>
    <row r="80" spans="1:16" x14ac:dyDescent="0.2">
      <c r="A80" t="s">
        <v>151</v>
      </c>
      <c r="B80" t="b">
        <v>0</v>
      </c>
      <c r="C80" t="s">
        <v>110</v>
      </c>
      <c r="D80" t="s">
        <v>21</v>
      </c>
      <c r="E80" t="s">
        <v>22</v>
      </c>
      <c r="F80" t="s">
        <v>23</v>
      </c>
      <c r="G80">
        <v>21.514488495374501</v>
      </c>
      <c r="H80">
        <v>0</v>
      </c>
      <c r="J80" t="s">
        <v>152</v>
      </c>
      <c r="K80" t="b">
        <v>0</v>
      </c>
      <c r="L80">
        <v>3</v>
      </c>
      <c r="M80">
        <v>28</v>
      </c>
      <c r="N80">
        <v>73.826156616210895</v>
      </c>
    </row>
    <row r="81" spans="1:15" x14ac:dyDescent="0.2">
      <c r="A81" t="s">
        <v>153</v>
      </c>
      <c r="B81" t="b">
        <v>0</v>
      </c>
      <c r="C81" t="s">
        <v>112</v>
      </c>
      <c r="D81" t="s">
        <v>21</v>
      </c>
      <c r="E81" t="s">
        <v>22</v>
      </c>
      <c r="F81" t="s">
        <v>23</v>
      </c>
      <c r="G81">
        <v>27.928657946849899</v>
      </c>
      <c r="H81">
        <v>0.985383900998691</v>
      </c>
      <c r="I81">
        <v>1.8384715883665601</v>
      </c>
      <c r="J81" t="s">
        <v>24</v>
      </c>
      <c r="K81" t="b">
        <v>0</v>
      </c>
      <c r="L81">
        <v>3</v>
      </c>
      <c r="M81">
        <v>21</v>
      </c>
      <c r="N81">
        <v>73.826156616210895</v>
      </c>
    </row>
    <row r="82" spans="1:15" x14ac:dyDescent="0.2">
      <c r="A82" t="s">
        <v>154</v>
      </c>
      <c r="B82" t="b">
        <v>0</v>
      </c>
      <c r="C82" t="s">
        <v>114</v>
      </c>
      <c r="D82" t="s">
        <v>21</v>
      </c>
      <c r="E82" t="s">
        <v>22</v>
      </c>
      <c r="F82" t="s">
        <v>23</v>
      </c>
      <c r="G82">
        <v>26.871761375980402</v>
      </c>
      <c r="H82">
        <v>0.98932263566432899</v>
      </c>
      <c r="I82">
        <v>1.86691853454849</v>
      </c>
      <c r="J82" t="s">
        <v>24</v>
      </c>
      <c r="K82" t="b">
        <v>0</v>
      </c>
      <c r="L82">
        <v>3</v>
      </c>
      <c r="M82">
        <v>18</v>
      </c>
      <c r="N82">
        <v>73.826156616210895</v>
      </c>
    </row>
    <row r="83" spans="1:15" x14ac:dyDescent="0.2">
      <c r="A83" t="s">
        <v>155</v>
      </c>
      <c r="B83" t="b">
        <v>0</v>
      </c>
      <c r="C83" t="s">
        <v>116</v>
      </c>
      <c r="D83" t="s">
        <v>21</v>
      </c>
      <c r="E83" t="s">
        <v>22</v>
      </c>
      <c r="F83" t="s">
        <v>23</v>
      </c>
      <c r="G83">
        <v>26.725329075784799</v>
      </c>
      <c r="H83">
        <v>0.98848108632392695</v>
      </c>
      <c r="I83">
        <v>1.87998837287027</v>
      </c>
      <c r="J83" t="s">
        <v>24</v>
      </c>
      <c r="K83" t="b">
        <v>0</v>
      </c>
      <c r="L83">
        <v>3</v>
      </c>
      <c r="M83">
        <v>18</v>
      </c>
      <c r="N83">
        <v>73.826156616210895</v>
      </c>
    </row>
    <row r="84" spans="1:15" x14ac:dyDescent="0.2">
      <c r="A84" t="s">
        <v>156</v>
      </c>
      <c r="B84" t="b">
        <v>0</v>
      </c>
      <c r="C84" t="s">
        <v>118</v>
      </c>
      <c r="D84" t="s">
        <v>21</v>
      </c>
      <c r="E84" t="s">
        <v>22</v>
      </c>
      <c r="F84" t="s">
        <v>23</v>
      </c>
      <c r="G84">
        <v>26.818658298191099</v>
      </c>
      <c r="H84">
        <v>0.99235615435348201</v>
      </c>
      <c r="I84">
        <v>1.8816006294979599</v>
      </c>
      <c r="J84" t="s">
        <v>24</v>
      </c>
      <c r="K84" t="b">
        <v>0</v>
      </c>
      <c r="L84">
        <v>3</v>
      </c>
      <c r="M84">
        <v>19</v>
      </c>
      <c r="N84">
        <v>73.826156616210895</v>
      </c>
    </row>
    <row r="85" spans="1:15" x14ac:dyDescent="0.2">
      <c r="A85" t="s">
        <v>157</v>
      </c>
      <c r="B85" t="b">
        <v>0</v>
      </c>
      <c r="C85" t="s">
        <v>120</v>
      </c>
      <c r="D85" t="s">
        <v>21</v>
      </c>
      <c r="E85" t="s">
        <v>22</v>
      </c>
      <c r="F85" t="s">
        <v>23</v>
      </c>
      <c r="G85">
        <v>27.375582158125901</v>
      </c>
      <c r="H85">
        <v>0.99276348740586795</v>
      </c>
      <c r="I85">
        <v>1.8685316646979999</v>
      </c>
      <c r="J85" t="s">
        <v>24</v>
      </c>
      <c r="K85" t="b">
        <v>0</v>
      </c>
      <c r="L85">
        <v>3</v>
      </c>
      <c r="M85">
        <v>18</v>
      </c>
      <c r="N85">
        <v>73.826156616210895</v>
      </c>
    </row>
    <row r="86" spans="1:15" x14ac:dyDescent="0.2">
      <c r="A86" t="s">
        <v>158</v>
      </c>
      <c r="B86" t="b">
        <v>0</v>
      </c>
      <c r="C86" t="s">
        <v>122</v>
      </c>
      <c r="D86" t="s">
        <v>21</v>
      </c>
      <c r="E86" t="s">
        <v>22</v>
      </c>
      <c r="F86" t="s">
        <v>23</v>
      </c>
      <c r="G86">
        <v>26.691244309129299</v>
      </c>
      <c r="H86">
        <v>0.987541479696458</v>
      </c>
      <c r="I86">
        <v>1.8376765510602699</v>
      </c>
      <c r="J86" t="s">
        <v>24</v>
      </c>
      <c r="K86" t="b">
        <v>0</v>
      </c>
      <c r="L86">
        <v>3</v>
      </c>
      <c r="M86">
        <v>15</v>
      </c>
      <c r="N86">
        <v>73.824317932128906</v>
      </c>
    </row>
    <row r="87" spans="1:15" x14ac:dyDescent="0.2">
      <c r="A87" t="s">
        <v>159</v>
      </c>
      <c r="B87" t="b">
        <v>0</v>
      </c>
      <c r="C87" t="s">
        <v>124</v>
      </c>
      <c r="D87" t="s">
        <v>21</v>
      </c>
      <c r="E87" t="s">
        <v>22</v>
      </c>
      <c r="F87" t="s">
        <v>23</v>
      </c>
      <c r="G87">
        <v>26.146142680891401</v>
      </c>
      <c r="H87">
        <v>0.92137821770324801</v>
      </c>
      <c r="I87">
        <v>1.8659570472845499</v>
      </c>
      <c r="J87" t="s">
        <v>24</v>
      </c>
      <c r="K87" t="b">
        <v>0</v>
      </c>
      <c r="L87">
        <v>3</v>
      </c>
      <c r="M87">
        <v>15</v>
      </c>
      <c r="N87">
        <v>73.824317932128906</v>
      </c>
    </row>
    <row r="88" spans="1:15" x14ac:dyDescent="0.2">
      <c r="A88" t="s">
        <v>160</v>
      </c>
      <c r="B88" t="b">
        <v>0</v>
      </c>
      <c r="C88" t="s">
        <v>126</v>
      </c>
      <c r="D88" t="s">
        <v>21</v>
      </c>
      <c r="E88" t="s">
        <v>22</v>
      </c>
      <c r="F88" t="s">
        <v>23</v>
      </c>
      <c r="G88">
        <v>26.035728230262801</v>
      </c>
      <c r="H88">
        <v>0.85593745485848305</v>
      </c>
      <c r="I88">
        <v>1.8511067238321699</v>
      </c>
      <c r="J88" t="s">
        <v>24</v>
      </c>
      <c r="K88" t="b">
        <v>0</v>
      </c>
      <c r="L88">
        <v>3</v>
      </c>
      <c r="M88">
        <v>17</v>
      </c>
      <c r="N88">
        <v>73.824317932128906</v>
      </c>
    </row>
    <row r="89" spans="1:15" x14ac:dyDescent="0.2">
      <c r="A89" t="s">
        <v>161</v>
      </c>
      <c r="B89" t="b">
        <v>0</v>
      </c>
      <c r="C89" t="s">
        <v>128</v>
      </c>
      <c r="D89" t="s">
        <v>21</v>
      </c>
      <c r="E89" t="s">
        <v>22</v>
      </c>
      <c r="F89" t="s">
        <v>23</v>
      </c>
      <c r="G89">
        <v>25.989170021911502</v>
      </c>
      <c r="H89">
        <v>0.98533788019819202</v>
      </c>
      <c r="I89">
        <v>1.83314393952079</v>
      </c>
      <c r="J89" t="s">
        <v>24</v>
      </c>
      <c r="K89" t="b">
        <v>0</v>
      </c>
      <c r="L89">
        <v>3</v>
      </c>
      <c r="M89">
        <v>15</v>
      </c>
      <c r="N89">
        <v>73.824317932128906</v>
      </c>
    </row>
    <row r="90" spans="1:15" x14ac:dyDescent="0.2">
      <c r="A90" t="s">
        <v>162</v>
      </c>
      <c r="B90" t="b">
        <v>0</v>
      </c>
      <c r="C90" t="s">
        <v>130</v>
      </c>
      <c r="D90" t="s">
        <v>21</v>
      </c>
      <c r="E90" t="s">
        <v>22</v>
      </c>
      <c r="F90" t="s">
        <v>23</v>
      </c>
      <c r="G90">
        <v>26.634251020284601</v>
      </c>
      <c r="H90">
        <v>0.99061785874444297</v>
      </c>
      <c r="I90">
        <v>1.8544491036092301</v>
      </c>
      <c r="J90" t="s">
        <v>24</v>
      </c>
      <c r="K90" t="b">
        <v>0</v>
      </c>
      <c r="L90">
        <v>3</v>
      </c>
      <c r="M90">
        <v>18</v>
      </c>
      <c r="N90">
        <v>73.824317932128906</v>
      </c>
    </row>
    <row r="91" spans="1:15" x14ac:dyDescent="0.2">
      <c r="A91" t="s">
        <v>163</v>
      </c>
      <c r="B91" t="b">
        <v>0</v>
      </c>
      <c r="C91" t="s">
        <v>132</v>
      </c>
      <c r="D91" t="s">
        <v>21</v>
      </c>
      <c r="E91" t="s">
        <v>22</v>
      </c>
      <c r="F91" t="s">
        <v>23</v>
      </c>
      <c r="G91">
        <v>27.150031927004498</v>
      </c>
      <c r="H91">
        <v>0.99009508846674998</v>
      </c>
      <c r="I91">
        <v>1.8382543149895401</v>
      </c>
      <c r="J91" t="s">
        <v>24</v>
      </c>
      <c r="K91" t="b">
        <v>0</v>
      </c>
      <c r="L91">
        <v>3</v>
      </c>
      <c r="M91">
        <v>18</v>
      </c>
      <c r="N91">
        <v>73.824317932128906</v>
      </c>
    </row>
    <row r="92" spans="1:15" x14ac:dyDescent="0.2">
      <c r="A92" t="s">
        <v>164</v>
      </c>
      <c r="B92" t="b">
        <v>0</v>
      </c>
      <c r="C92" t="s">
        <v>134</v>
      </c>
      <c r="D92" t="s">
        <v>21</v>
      </c>
      <c r="E92" t="s">
        <v>22</v>
      </c>
      <c r="F92" t="s">
        <v>23</v>
      </c>
      <c r="G92" t="s">
        <v>37</v>
      </c>
      <c r="H92">
        <v>0</v>
      </c>
      <c r="J92" t="s">
        <v>38</v>
      </c>
      <c r="K92" t="b">
        <v>0</v>
      </c>
      <c r="L92">
        <v>3</v>
      </c>
      <c r="M92">
        <v>39</v>
      </c>
      <c r="N92">
        <v>90.486846923828097</v>
      </c>
    </row>
    <row r="93" spans="1:15" x14ac:dyDescent="0.2">
      <c r="A93" t="s">
        <v>165</v>
      </c>
      <c r="B93" t="b">
        <v>0</v>
      </c>
      <c r="C93" t="s">
        <v>136</v>
      </c>
      <c r="D93" t="s">
        <v>21</v>
      </c>
      <c r="E93" t="s">
        <v>22</v>
      </c>
      <c r="F93" t="s">
        <v>23</v>
      </c>
      <c r="G93" t="s">
        <v>37</v>
      </c>
      <c r="H93">
        <v>0</v>
      </c>
      <c r="J93" t="s">
        <v>38</v>
      </c>
      <c r="K93" t="b">
        <v>0</v>
      </c>
      <c r="L93">
        <v>3</v>
      </c>
      <c r="M93">
        <v>39</v>
      </c>
      <c r="N93">
        <v>90.099349975585895</v>
      </c>
    </row>
    <row r="94" spans="1:15" x14ac:dyDescent="0.2">
      <c r="A94" t="s">
        <v>166</v>
      </c>
      <c r="B94" t="b">
        <v>0</v>
      </c>
      <c r="C94" t="s">
        <v>138</v>
      </c>
      <c r="D94" t="s">
        <v>21</v>
      </c>
      <c r="E94" t="s">
        <v>22</v>
      </c>
      <c r="F94" t="s">
        <v>23</v>
      </c>
      <c r="G94" t="s">
        <v>37</v>
      </c>
      <c r="H94">
        <v>0</v>
      </c>
      <c r="J94" t="s">
        <v>38</v>
      </c>
      <c r="K94" t="b">
        <v>0</v>
      </c>
      <c r="L94">
        <v>3</v>
      </c>
      <c r="M94">
        <v>39</v>
      </c>
      <c r="N94">
        <v>90.680595397949205</v>
      </c>
      <c r="O94">
        <v>80.605583190917898</v>
      </c>
    </row>
    <row r="95" spans="1:15" x14ac:dyDescent="0.2">
      <c r="A95" t="s">
        <v>167</v>
      </c>
      <c r="B95" t="b">
        <v>0</v>
      </c>
      <c r="C95" t="s">
        <v>140</v>
      </c>
      <c r="D95" t="s">
        <v>21</v>
      </c>
      <c r="E95" t="s">
        <v>22</v>
      </c>
      <c r="F95" t="s">
        <v>23</v>
      </c>
      <c r="G95" t="s">
        <v>37</v>
      </c>
      <c r="H95">
        <v>0</v>
      </c>
      <c r="J95" t="s">
        <v>38</v>
      </c>
      <c r="K95" t="b">
        <v>0</v>
      </c>
      <c r="L95">
        <v>3</v>
      </c>
      <c r="M95">
        <v>39</v>
      </c>
      <c r="N95">
        <v>88.936843872070298</v>
      </c>
      <c r="O95">
        <v>84.674339294433594</v>
      </c>
    </row>
    <row r="96" spans="1:15" x14ac:dyDescent="0.2">
      <c r="A96" t="s">
        <v>168</v>
      </c>
      <c r="B96" t="b">
        <v>0</v>
      </c>
      <c r="C96" t="s">
        <v>142</v>
      </c>
      <c r="D96" t="s">
        <v>21</v>
      </c>
      <c r="E96" t="s">
        <v>22</v>
      </c>
      <c r="F96" t="s">
        <v>23</v>
      </c>
      <c r="G96" t="s">
        <v>37</v>
      </c>
      <c r="H96">
        <v>0</v>
      </c>
      <c r="J96" t="s">
        <v>38</v>
      </c>
      <c r="K96" t="b">
        <v>0</v>
      </c>
      <c r="L96">
        <v>3</v>
      </c>
      <c r="M96">
        <v>39</v>
      </c>
      <c r="N96">
        <v>91.261848449707003</v>
      </c>
    </row>
    <row r="97" spans="1:16" x14ac:dyDescent="0.2">
      <c r="A97" t="s">
        <v>169</v>
      </c>
      <c r="B97" t="b">
        <v>0</v>
      </c>
      <c r="C97" t="s">
        <v>144</v>
      </c>
      <c r="D97" t="s">
        <v>21</v>
      </c>
      <c r="E97" t="s">
        <v>22</v>
      </c>
      <c r="F97" t="s">
        <v>23</v>
      </c>
      <c r="G97" t="s">
        <v>37</v>
      </c>
      <c r="H97">
        <v>0</v>
      </c>
      <c r="J97" t="s">
        <v>38</v>
      </c>
      <c r="K97" t="b">
        <v>0</v>
      </c>
      <c r="L97">
        <v>3</v>
      </c>
      <c r="M97">
        <v>39</v>
      </c>
      <c r="N97">
        <v>90.2930908203125</v>
      </c>
    </row>
    <row r="98" spans="1:16" x14ac:dyDescent="0.2">
      <c r="A98" t="s">
        <v>170</v>
      </c>
      <c r="B98" t="b">
        <v>0</v>
      </c>
      <c r="C98" t="s">
        <v>171</v>
      </c>
      <c r="D98" t="s">
        <v>21</v>
      </c>
      <c r="E98" t="s">
        <v>22</v>
      </c>
      <c r="F98" t="s">
        <v>23</v>
      </c>
      <c r="G98" t="s">
        <v>37</v>
      </c>
      <c r="H98">
        <v>0</v>
      </c>
      <c r="J98" t="s">
        <v>38</v>
      </c>
      <c r="K98" t="b">
        <v>0</v>
      </c>
      <c r="L98">
        <v>3</v>
      </c>
      <c r="M98">
        <v>39</v>
      </c>
      <c r="N98">
        <v>86.030838012695298</v>
      </c>
      <c r="O98">
        <v>81.575164794921804</v>
      </c>
      <c r="P98">
        <v>73.244979858398395</v>
      </c>
    </row>
    <row r="99" spans="1:16" x14ac:dyDescent="0.2">
      <c r="A99" t="s">
        <v>172</v>
      </c>
      <c r="B99" t="b">
        <v>0</v>
      </c>
      <c r="C99" t="s">
        <v>173</v>
      </c>
      <c r="D99" t="s">
        <v>21</v>
      </c>
      <c r="E99" t="s">
        <v>22</v>
      </c>
      <c r="F99" t="s">
        <v>23</v>
      </c>
      <c r="G99" t="s">
        <v>37</v>
      </c>
      <c r="H99">
        <v>0</v>
      </c>
      <c r="J99" t="s">
        <v>38</v>
      </c>
      <c r="K99" t="b">
        <v>0</v>
      </c>
      <c r="L99">
        <v>3</v>
      </c>
      <c r="M99">
        <v>39</v>
      </c>
      <c r="N99">
        <v>90.680244445800696</v>
      </c>
      <c r="O99">
        <v>86.224563598632798</v>
      </c>
    </row>
    <row r="100" spans="1:16" x14ac:dyDescent="0.2">
      <c r="A100" t="s">
        <v>174</v>
      </c>
      <c r="B100" t="b">
        <v>0</v>
      </c>
      <c r="C100" t="s">
        <v>175</v>
      </c>
      <c r="D100" t="s">
        <v>21</v>
      </c>
      <c r="E100" t="s">
        <v>22</v>
      </c>
      <c r="F100" t="s">
        <v>23</v>
      </c>
      <c r="G100" t="s">
        <v>37</v>
      </c>
      <c r="H100">
        <v>0</v>
      </c>
      <c r="J100" t="s">
        <v>38</v>
      </c>
      <c r="K100" t="b">
        <v>0</v>
      </c>
      <c r="L100">
        <v>3</v>
      </c>
      <c r="M100">
        <v>39</v>
      </c>
      <c r="N100">
        <v>91.067695617675696</v>
      </c>
      <c r="O100">
        <v>74.019882202148395</v>
      </c>
      <c r="P100">
        <v>86.224563598632798</v>
      </c>
    </row>
    <row r="101" spans="1:16" x14ac:dyDescent="0.2">
      <c r="A101" t="s">
        <v>176</v>
      </c>
      <c r="B101" t="b">
        <v>0</v>
      </c>
      <c r="C101" t="s">
        <v>177</v>
      </c>
      <c r="D101" t="s">
        <v>21</v>
      </c>
      <c r="E101" t="s">
        <v>22</v>
      </c>
      <c r="F101" t="s">
        <v>23</v>
      </c>
      <c r="G101" t="s">
        <v>37</v>
      </c>
      <c r="H101">
        <v>0</v>
      </c>
      <c r="J101" t="s">
        <v>38</v>
      </c>
      <c r="K101" t="b">
        <v>0</v>
      </c>
      <c r="L101">
        <v>3</v>
      </c>
      <c r="M101">
        <v>39</v>
      </c>
      <c r="N101">
        <v>90.873970031738196</v>
      </c>
    </row>
    <row r="102" spans="1:16" x14ac:dyDescent="0.2">
      <c r="A102" t="s">
        <v>178</v>
      </c>
      <c r="B102" t="b">
        <v>0</v>
      </c>
      <c r="C102" t="s">
        <v>179</v>
      </c>
      <c r="D102" t="s">
        <v>21</v>
      </c>
      <c r="E102" t="s">
        <v>22</v>
      </c>
      <c r="F102" t="s">
        <v>23</v>
      </c>
      <c r="G102" t="s">
        <v>37</v>
      </c>
      <c r="H102">
        <v>0</v>
      </c>
      <c r="J102" t="s">
        <v>38</v>
      </c>
      <c r="K102" t="b">
        <v>0</v>
      </c>
      <c r="L102">
        <v>3</v>
      </c>
      <c r="M102">
        <v>39</v>
      </c>
      <c r="N102">
        <v>91.455146789550696</v>
      </c>
    </row>
    <row r="103" spans="1:16" x14ac:dyDescent="0.2">
      <c r="A103" t="s">
        <v>180</v>
      </c>
      <c r="B103" t="b">
        <v>0</v>
      </c>
      <c r="C103" t="s">
        <v>181</v>
      </c>
      <c r="D103" t="s">
        <v>21</v>
      </c>
      <c r="E103" t="s">
        <v>22</v>
      </c>
      <c r="F103" t="s">
        <v>23</v>
      </c>
      <c r="G103" t="s">
        <v>37</v>
      </c>
      <c r="H103">
        <v>0</v>
      </c>
      <c r="J103" t="s">
        <v>38</v>
      </c>
      <c r="K103" t="b">
        <v>0</v>
      </c>
      <c r="L103">
        <v>3</v>
      </c>
      <c r="M103">
        <v>39</v>
      </c>
      <c r="N103">
        <v>91.067695617675696</v>
      </c>
    </row>
    <row r="104" spans="1:16" x14ac:dyDescent="0.2">
      <c r="A104" t="s">
        <v>182</v>
      </c>
      <c r="B104" t="b">
        <v>0</v>
      </c>
      <c r="C104" t="s">
        <v>183</v>
      </c>
      <c r="D104" t="s">
        <v>21</v>
      </c>
      <c r="E104" t="s">
        <v>22</v>
      </c>
      <c r="F104" t="s">
        <v>23</v>
      </c>
      <c r="G104" t="s">
        <v>37</v>
      </c>
      <c r="H104">
        <v>0</v>
      </c>
      <c r="J104" t="s">
        <v>38</v>
      </c>
      <c r="K104" t="b">
        <v>0</v>
      </c>
      <c r="L104">
        <v>3</v>
      </c>
      <c r="M104">
        <v>39</v>
      </c>
      <c r="N104">
        <v>91.648872375488196</v>
      </c>
    </row>
    <row r="105" spans="1:16" x14ac:dyDescent="0.2">
      <c r="A105" t="s">
        <v>184</v>
      </c>
      <c r="B105" t="b">
        <v>0</v>
      </c>
      <c r="C105" t="s">
        <v>185</v>
      </c>
      <c r="D105" t="s">
        <v>21</v>
      </c>
      <c r="E105" t="s">
        <v>22</v>
      </c>
      <c r="F105" t="s">
        <v>23</v>
      </c>
      <c r="G105" t="s">
        <v>37</v>
      </c>
      <c r="H105">
        <v>0</v>
      </c>
      <c r="J105" t="s">
        <v>38</v>
      </c>
      <c r="K105" t="b">
        <v>0</v>
      </c>
      <c r="L105">
        <v>3</v>
      </c>
      <c r="M105">
        <v>39</v>
      </c>
      <c r="N105">
        <v>91.455146789550696</v>
      </c>
    </row>
    <row r="106" spans="1:16" x14ac:dyDescent="0.2">
      <c r="A106" t="s">
        <v>186</v>
      </c>
      <c r="B106" t="b">
        <v>0</v>
      </c>
      <c r="C106" t="s">
        <v>187</v>
      </c>
      <c r="D106" t="s">
        <v>21</v>
      </c>
      <c r="E106" t="s">
        <v>22</v>
      </c>
      <c r="F106" t="s">
        <v>23</v>
      </c>
      <c r="G106" t="s">
        <v>37</v>
      </c>
      <c r="H106">
        <v>0</v>
      </c>
      <c r="J106" t="s">
        <v>38</v>
      </c>
      <c r="K106" t="b">
        <v>0</v>
      </c>
      <c r="L106">
        <v>3</v>
      </c>
      <c r="M106">
        <v>39</v>
      </c>
      <c r="N106">
        <v>91.648872375488196</v>
      </c>
      <c r="O106">
        <v>85.837112426757798</v>
      </c>
    </row>
    <row r="107" spans="1:16" x14ac:dyDescent="0.2">
      <c r="A107" t="s">
        <v>188</v>
      </c>
      <c r="B107" t="b">
        <v>0</v>
      </c>
      <c r="C107" t="s">
        <v>189</v>
      </c>
      <c r="D107" t="s">
        <v>21</v>
      </c>
      <c r="E107" t="s">
        <v>22</v>
      </c>
      <c r="F107" t="s">
        <v>23</v>
      </c>
      <c r="G107" t="s">
        <v>37</v>
      </c>
      <c r="H107">
        <v>0</v>
      </c>
      <c r="J107" t="s">
        <v>38</v>
      </c>
      <c r="K107" t="b">
        <v>0</v>
      </c>
      <c r="L107">
        <v>3</v>
      </c>
      <c r="M107">
        <v>39</v>
      </c>
      <c r="N107">
        <v>91.067695617675696</v>
      </c>
      <c r="O107">
        <v>86.030838012695298</v>
      </c>
    </row>
    <row r="108" spans="1:16" x14ac:dyDescent="0.2">
      <c r="A108" t="s">
        <v>190</v>
      </c>
      <c r="B108" t="b">
        <v>0</v>
      </c>
      <c r="C108" t="s">
        <v>191</v>
      </c>
      <c r="D108" t="s">
        <v>21</v>
      </c>
      <c r="E108" t="s">
        <v>22</v>
      </c>
      <c r="F108" t="s">
        <v>23</v>
      </c>
      <c r="G108" t="s">
        <v>37</v>
      </c>
      <c r="H108">
        <v>0</v>
      </c>
      <c r="J108" t="s">
        <v>38</v>
      </c>
      <c r="K108" t="b">
        <v>0</v>
      </c>
      <c r="L108">
        <v>3</v>
      </c>
      <c r="M108">
        <v>39</v>
      </c>
      <c r="N108">
        <v>91.455146789550696</v>
      </c>
    </row>
    <row r="109" spans="1:16" x14ac:dyDescent="0.2">
      <c r="A109" t="s">
        <v>192</v>
      </c>
      <c r="B109" t="b">
        <v>0</v>
      </c>
      <c r="C109" t="s">
        <v>193</v>
      </c>
      <c r="D109" t="s">
        <v>21</v>
      </c>
      <c r="E109" t="s">
        <v>22</v>
      </c>
      <c r="F109" t="s">
        <v>23</v>
      </c>
      <c r="G109" t="s">
        <v>37</v>
      </c>
      <c r="H109">
        <v>0</v>
      </c>
      <c r="J109" t="s">
        <v>38</v>
      </c>
      <c r="K109" t="b">
        <v>0</v>
      </c>
      <c r="L109">
        <v>3</v>
      </c>
      <c r="M109">
        <v>39</v>
      </c>
      <c r="N109">
        <v>91.842590332031193</v>
      </c>
      <c r="O109">
        <v>73.244979858398395</v>
      </c>
    </row>
    <row r="110" spans="1:16" x14ac:dyDescent="0.2">
      <c r="A110" t="s">
        <v>194</v>
      </c>
      <c r="B110" t="b">
        <v>0</v>
      </c>
      <c r="C110" t="s">
        <v>195</v>
      </c>
      <c r="D110" t="s">
        <v>21</v>
      </c>
      <c r="E110" t="s">
        <v>22</v>
      </c>
      <c r="F110" t="s">
        <v>23</v>
      </c>
      <c r="G110">
        <v>25.776690624344699</v>
      </c>
      <c r="H110">
        <v>0.87608315858683905</v>
      </c>
      <c r="I110">
        <v>1.88366419892454</v>
      </c>
      <c r="J110" t="s">
        <v>24</v>
      </c>
      <c r="K110" t="b">
        <v>0</v>
      </c>
      <c r="L110">
        <v>3</v>
      </c>
      <c r="M110">
        <v>15</v>
      </c>
      <c r="N110">
        <v>73.824317932128906</v>
      </c>
    </row>
    <row r="111" spans="1:16" x14ac:dyDescent="0.2">
      <c r="A111" t="s">
        <v>196</v>
      </c>
      <c r="B111" t="b">
        <v>0</v>
      </c>
      <c r="C111" t="s">
        <v>197</v>
      </c>
      <c r="D111" t="s">
        <v>21</v>
      </c>
      <c r="E111" t="s">
        <v>22</v>
      </c>
      <c r="F111" t="s">
        <v>23</v>
      </c>
      <c r="G111">
        <v>23.183756096431399</v>
      </c>
      <c r="H111">
        <v>0.17865924483460199</v>
      </c>
      <c r="I111">
        <v>1.859280738244</v>
      </c>
      <c r="J111" t="s">
        <v>24</v>
      </c>
      <c r="K111" t="b">
        <v>0</v>
      </c>
      <c r="L111">
        <v>3</v>
      </c>
      <c r="M111">
        <v>19</v>
      </c>
      <c r="N111">
        <v>73.824317932128906</v>
      </c>
    </row>
    <row r="112" spans="1:16" x14ac:dyDescent="0.2">
      <c r="A112" t="s">
        <v>198</v>
      </c>
      <c r="B112" t="b">
        <v>0</v>
      </c>
      <c r="C112" t="s">
        <v>199</v>
      </c>
      <c r="D112" t="s">
        <v>21</v>
      </c>
      <c r="E112" t="s">
        <v>22</v>
      </c>
      <c r="F112" t="s">
        <v>23</v>
      </c>
      <c r="G112">
        <v>26.390110115393899</v>
      </c>
      <c r="H112">
        <v>0.98893365829774205</v>
      </c>
      <c r="I112">
        <v>1.87625355232855</v>
      </c>
      <c r="J112" t="s">
        <v>24</v>
      </c>
      <c r="K112" t="b">
        <v>0</v>
      </c>
      <c r="L112">
        <v>3</v>
      </c>
      <c r="M112">
        <v>17</v>
      </c>
      <c r="N112">
        <v>73.824317932128906</v>
      </c>
    </row>
    <row r="113" spans="1:17" x14ac:dyDescent="0.2">
      <c r="A113" t="s">
        <v>200</v>
      </c>
      <c r="B113" t="b">
        <v>0</v>
      </c>
      <c r="C113" t="s">
        <v>201</v>
      </c>
      <c r="D113" t="s">
        <v>21</v>
      </c>
      <c r="E113" t="s">
        <v>22</v>
      </c>
      <c r="F113" t="s">
        <v>23</v>
      </c>
      <c r="G113">
        <v>22.9493711152173</v>
      </c>
      <c r="H113">
        <v>0.10355742445275801</v>
      </c>
      <c r="I113">
        <v>1.71176114163223</v>
      </c>
      <c r="J113" t="s">
        <v>24</v>
      </c>
      <c r="K113" t="b">
        <v>0</v>
      </c>
      <c r="L113">
        <v>3</v>
      </c>
      <c r="M113">
        <v>16</v>
      </c>
      <c r="N113">
        <v>73.630569458007798</v>
      </c>
    </row>
    <row r="114" spans="1:17" x14ac:dyDescent="0.2">
      <c r="A114" t="s">
        <v>202</v>
      </c>
      <c r="B114" t="b">
        <v>0</v>
      </c>
      <c r="C114" t="s">
        <v>203</v>
      </c>
      <c r="D114" t="s">
        <v>21</v>
      </c>
      <c r="E114" t="s">
        <v>22</v>
      </c>
      <c r="F114" t="s">
        <v>23</v>
      </c>
      <c r="G114">
        <v>26.334900021015201</v>
      </c>
      <c r="H114">
        <v>0.79210086019151704</v>
      </c>
      <c r="I114">
        <v>1.6376202706193701</v>
      </c>
      <c r="J114" t="s">
        <v>24</v>
      </c>
      <c r="K114" t="b">
        <v>0</v>
      </c>
      <c r="L114">
        <v>3</v>
      </c>
      <c r="M114">
        <v>20</v>
      </c>
      <c r="N114">
        <v>73.824317932128906</v>
      </c>
    </row>
    <row r="115" spans="1:17" x14ac:dyDescent="0.2">
      <c r="A115" t="s">
        <v>204</v>
      </c>
      <c r="B115" t="b">
        <v>0</v>
      </c>
      <c r="C115" t="s">
        <v>205</v>
      </c>
      <c r="D115" t="s">
        <v>21</v>
      </c>
      <c r="E115" t="s">
        <v>22</v>
      </c>
      <c r="F115" t="s">
        <v>23</v>
      </c>
      <c r="G115">
        <v>23.4887110552359</v>
      </c>
      <c r="H115">
        <v>0.139638423804959</v>
      </c>
      <c r="I115">
        <v>1.6896450614732199</v>
      </c>
      <c r="J115" t="s">
        <v>24</v>
      </c>
      <c r="K115" t="b">
        <v>0</v>
      </c>
      <c r="L115">
        <v>3</v>
      </c>
      <c r="M115">
        <v>16</v>
      </c>
      <c r="N115">
        <v>73.630569458007798</v>
      </c>
    </row>
    <row r="116" spans="1:17" x14ac:dyDescent="0.2">
      <c r="A116" t="s">
        <v>206</v>
      </c>
      <c r="B116" t="b">
        <v>0</v>
      </c>
      <c r="C116" t="s">
        <v>207</v>
      </c>
      <c r="D116" t="s">
        <v>21</v>
      </c>
      <c r="E116" t="s">
        <v>22</v>
      </c>
      <c r="F116" t="s">
        <v>23</v>
      </c>
      <c r="G116" t="s">
        <v>37</v>
      </c>
      <c r="H116">
        <v>0</v>
      </c>
      <c r="J116" t="s">
        <v>38</v>
      </c>
      <c r="K116" t="b">
        <v>0</v>
      </c>
      <c r="L116">
        <v>3</v>
      </c>
      <c r="M116">
        <v>39</v>
      </c>
      <c r="N116">
        <v>90.486846923828097</v>
      </c>
    </row>
    <row r="117" spans="1:17" x14ac:dyDescent="0.2">
      <c r="A117" t="s">
        <v>208</v>
      </c>
      <c r="B117" t="b">
        <v>0</v>
      </c>
      <c r="C117" t="s">
        <v>209</v>
      </c>
      <c r="D117" t="s">
        <v>21</v>
      </c>
      <c r="E117" t="s">
        <v>22</v>
      </c>
      <c r="F117" t="s">
        <v>23</v>
      </c>
      <c r="G117" t="s">
        <v>37</v>
      </c>
      <c r="H117">
        <v>0</v>
      </c>
      <c r="J117" t="s">
        <v>38</v>
      </c>
      <c r="K117" t="b">
        <v>0</v>
      </c>
      <c r="L117">
        <v>3</v>
      </c>
      <c r="M117">
        <v>39</v>
      </c>
      <c r="N117">
        <v>91.455596923828097</v>
      </c>
    </row>
    <row r="118" spans="1:17" x14ac:dyDescent="0.2">
      <c r="A118" t="s">
        <v>210</v>
      </c>
      <c r="B118" t="b">
        <v>0</v>
      </c>
      <c r="C118" t="s">
        <v>211</v>
      </c>
      <c r="D118" t="s">
        <v>21</v>
      </c>
      <c r="E118" t="s">
        <v>22</v>
      </c>
      <c r="F118" t="s">
        <v>23</v>
      </c>
      <c r="G118" t="s">
        <v>37</v>
      </c>
      <c r="H118">
        <v>0</v>
      </c>
      <c r="J118" t="s">
        <v>38</v>
      </c>
      <c r="K118" t="b">
        <v>0</v>
      </c>
      <c r="L118">
        <v>3</v>
      </c>
      <c r="M118">
        <v>39</v>
      </c>
      <c r="N118">
        <v>90.680595397949205</v>
      </c>
    </row>
    <row r="119" spans="1:17" x14ac:dyDescent="0.2">
      <c r="A119" t="s">
        <v>212</v>
      </c>
      <c r="B119" t="b">
        <v>0</v>
      </c>
      <c r="C119" t="s">
        <v>213</v>
      </c>
      <c r="D119" t="s">
        <v>21</v>
      </c>
      <c r="E119" t="s">
        <v>22</v>
      </c>
      <c r="F119" t="s">
        <v>23</v>
      </c>
      <c r="G119" t="s">
        <v>37</v>
      </c>
      <c r="H119">
        <v>0</v>
      </c>
      <c r="J119" t="s">
        <v>38</v>
      </c>
      <c r="K119" t="b">
        <v>0</v>
      </c>
      <c r="L119">
        <v>3</v>
      </c>
      <c r="M119">
        <v>39</v>
      </c>
      <c r="N119">
        <v>80.411834716796804</v>
      </c>
      <c r="O119">
        <v>91.649353027343693</v>
      </c>
      <c r="P119">
        <v>63.9430541992187</v>
      </c>
    </row>
    <row r="120" spans="1:17" x14ac:dyDescent="0.2">
      <c r="A120" t="s">
        <v>214</v>
      </c>
      <c r="B120" t="b">
        <v>0</v>
      </c>
      <c r="C120" t="s">
        <v>215</v>
      </c>
      <c r="D120" t="s">
        <v>21</v>
      </c>
      <c r="E120" t="s">
        <v>22</v>
      </c>
      <c r="F120" t="s">
        <v>23</v>
      </c>
      <c r="G120" t="s">
        <v>37</v>
      </c>
      <c r="H120">
        <v>0</v>
      </c>
      <c r="J120" t="s">
        <v>38</v>
      </c>
      <c r="K120" t="b">
        <v>0</v>
      </c>
      <c r="L120">
        <v>3</v>
      </c>
      <c r="M120">
        <v>39</v>
      </c>
      <c r="N120">
        <v>80.218078613281193</v>
      </c>
      <c r="O120">
        <v>91.649353027343693</v>
      </c>
    </row>
    <row r="121" spans="1:17" x14ac:dyDescent="0.2">
      <c r="A121" t="s">
        <v>216</v>
      </c>
      <c r="B121" t="b">
        <v>0</v>
      </c>
      <c r="C121" t="s">
        <v>217</v>
      </c>
      <c r="D121" t="s">
        <v>21</v>
      </c>
      <c r="E121" t="s">
        <v>22</v>
      </c>
      <c r="F121" t="s">
        <v>23</v>
      </c>
      <c r="G121" t="s">
        <v>37</v>
      </c>
      <c r="H121">
        <v>0</v>
      </c>
      <c r="J121" t="s">
        <v>38</v>
      </c>
      <c r="K121" t="b">
        <v>0</v>
      </c>
      <c r="L121">
        <v>3</v>
      </c>
      <c r="M121">
        <v>39</v>
      </c>
      <c r="N121">
        <v>80.411834716796804</v>
      </c>
      <c r="O121">
        <v>90.680595397949205</v>
      </c>
    </row>
    <row r="122" spans="1:17" x14ac:dyDescent="0.2">
      <c r="A122" t="s">
        <v>218</v>
      </c>
      <c r="B122" t="b">
        <v>0</v>
      </c>
      <c r="C122" t="s">
        <v>171</v>
      </c>
      <c r="D122" t="s">
        <v>21</v>
      </c>
      <c r="E122" t="s">
        <v>22</v>
      </c>
      <c r="F122" t="s">
        <v>23</v>
      </c>
      <c r="G122" t="s">
        <v>37</v>
      </c>
      <c r="H122">
        <v>0</v>
      </c>
      <c r="J122" t="s">
        <v>38</v>
      </c>
      <c r="K122" t="b">
        <v>0</v>
      </c>
      <c r="L122">
        <v>3</v>
      </c>
      <c r="M122">
        <v>39</v>
      </c>
      <c r="N122">
        <v>80.606536865234304</v>
      </c>
      <c r="O122">
        <v>90.099067687988196</v>
      </c>
      <c r="P122">
        <v>73.632431030273395</v>
      </c>
      <c r="Q122">
        <v>86.612014770507798</v>
      </c>
    </row>
    <row r="123" spans="1:17" x14ac:dyDescent="0.2">
      <c r="A123" t="s">
        <v>219</v>
      </c>
      <c r="B123" t="b">
        <v>0</v>
      </c>
      <c r="C123" t="s">
        <v>173</v>
      </c>
      <c r="D123" t="s">
        <v>21</v>
      </c>
      <c r="E123" t="s">
        <v>22</v>
      </c>
      <c r="F123" t="s">
        <v>23</v>
      </c>
      <c r="G123" t="s">
        <v>37</v>
      </c>
      <c r="H123">
        <v>0</v>
      </c>
      <c r="J123" t="s">
        <v>38</v>
      </c>
      <c r="K123" t="b">
        <v>0</v>
      </c>
      <c r="L123">
        <v>3</v>
      </c>
      <c r="M123">
        <v>39</v>
      </c>
      <c r="N123">
        <v>91.067695617675696</v>
      </c>
    </row>
    <row r="124" spans="1:17" x14ac:dyDescent="0.2">
      <c r="A124" t="s">
        <v>220</v>
      </c>
      <c r="B124" t="b">
        <v>0</v>
      </c>
      <c r="C124" t="s">
        <v>175</v>
      </c>
      <c r="D124" t="s">
        <v>21</v>
      </c>
      <c r="E124" t="s">
        <v>22</v>
      </c>
      <c r="F124" t="s">
        <v>23</v>
      </c>
      <c r="G124" t="s">
        <v>37</v>
      </c>
      <c r="H124">
        <v>0</v>
      </c>
      <c r="J124" t="s">
        <v>38</v>
      </c>
      <c r="K124" t="b">
        <v>0</v>
      </c>
      <c r="L124">
        <v>3</v>
      </c>
      <c r="M124">
        <v>39</v>
      </c>
      <c r="N124">
        <v>91.261421203613196</v>
      </c>
    </row>
    <row r="125" spans="1:17" x14ac:dyDescent="0.2">
      <c r="A125" t="s">
        <v>221</v>
      </c>
      <c r="B125" t="b">
        <v>0</v>
      </c>
      <c r="C125" t="s">
        <v>177</v>
      </c>
      <c r="D125" t="s">
        <v>21</v>
      </c>
      <c r="E125" t="s">
        <v>22</v>
      </c>
      <c r="F125" t="s">
        <v>23</v>
      </c>
      <c r="G125" t="s">
        <v>37</v>
      </c>
      <c r="H125">
        <v>0</v>
      </c>
      <c r="J125" t="s">
        <v>38</v>
      </c>
      <c r="K125" t="b">
        <v>0</v>
      </c>
      <c r="L125">
        <v>3</v>
      </c>
      <c r="M125">
        <v>39</v>
      </c>
      <c r="N125">
        <v>91.455146789550696</v>
      </c>
    </row>
    <row r="126" spans="1:17" x14ac:dyDescent="0.2">
      <c r="A126" t="s">
        <v>222</v>
      </c>
      <c r="B126" t="b">
        <v>0</v>
      </c>
      <c r="C126" t="s">
        <v>179</v>
      </c>
      <c r="D126" t="s">
        <v>21</v>
      </c>
      <c r="E126" t="s">
        <v>22</v>
      </c>
      <c r="F126" t="s">
        <v>23</v>
      </c>
      <c r="G126" t="s">
        <v>37</v>
      </c>
      <c r="H126">
        <v>0</v>
      </c>
      <c r="J126" t="s">
        <v>38</v>
      </c>
      <c r="K126" t="b">
        <v>0</v>
      </c>
      <c r="L126">
        <v>3</v>
      </c>
      <c r="M126">
        <v>39</v>
      </c>
      <c r="N126">
        <v>91.261421203613196</v>
      </c>
    </row>
    <row r="127" spans="1:17" x14ac:dyDescent="0.2">
      <c r="A127" t="s">
        <v>223</v>
      </c>
      <c r="B127" t="b">
        <v>0</v>
      </c>
      <c r="C127" t="s">
        <v>181</v>
      </c>
      <c r="D127" t="s">
        <v>21</v>
      </c>
      <c r="E127" t="s">
        <v>22</v>
      </c>
      <c r="F127" t="s">
        <v>23</v>
      </c>
      <c r="G127" t="s">
        <v>37</v>
      </c>
      <c r="H127">
        <v>0</v>
      </c>
      <c r="J127" t="s">
        <v>38</v>
      </c>
      <c r="K127" t="b">
        <v>0</v>
      </c>
      <c r="L127">
        <v>3</v>
      </c>
      <c r="M127">
        <v>39</v>
      </c>
      <c r="N127">
        <v>91.261421203613196</v>
      </c>
    </row>
    <row r="128" spans="1:17" x14ac:dyDescent="0.2">
      <c r="A128" t="s">
        <v>224</v>
      </c>
      <c r="B128" t="b">
        <v>0</v>
      </c>
      <c r="C128" t="s">
        <v>183</v>
      </c>
      <c r="D128" t="s">
        <v>21</v>
      </c>
      <c r="E128" t="s">
        <v>22</v>
      </c>
      <c r="F128" t="s">
        <v>23</v>
      </c>
      <c r="G128">
        <v>34.980037955710401</v>
      </c>
      <c r="H128">
        <v>0.96840031652460101</v>
      </c>
      <c r="I128">
        <v>1.6672935782636999</v>
      </c>
      <c r="J128" t="s">
        <v>152</v>
      </c>
      <c r="K128" t="b">
        <v>0</v>
      </c>
      <c r="L128">
        <v>3</v>
      </c>
      <c r="M128">
        <v>24</v>
      </c>
      <c r="N128">
        <v>74.019882202148395</v>
      </c>
    </row>
    <row r="129" spans="1:17" x14ac:dyDescent="0.2">
      <c r="A129" t="s">
        <v>225</v>
      </c>
      <c r="B129" t="b">
        <v>0</v>
      </c>
      <c r="C129" t="s">
        <v>185</v>
      </c>
      <c r="D129" t="s">
        <v>21</v>
      </c>
      <c r="E129" t="s">
        <v>22</v>
      </c>
      <c r="F129" t="s">
        <v>23</v>
      </c>
      <c r="G129" t="s">
        <v>37</v>
      </c>
      <c r="H129">
        <v>0</v>
      </c>
      <c r="J129" t="s">
        <v>38</v>
      </c>
      <c r="K129" t="b">
        <v>0</v>
      </c>
      <c r="L129">
        <v>3</v>
      </c>
      <c r="M129">
        <v>39</v>
      </c>
      <c r="N129">
        <v>91.648872375488196</v>
      </c>
    </row>
    <row r="130" spans="1:17" x14ac:dyDescent="0.2">
      <c r="A130" t="s">
        <v>226</v>
      </c>
      <c r="B130" t="b">
        <v>0</v>
      </c>
      <c r="C130" t="s">
        <v>187</v>
      </c>
      <c r="D130" t="s">
        <v>21</v>
      </c>
      <c r="E130" t="s">
        <v>22</v>
      </c>
      <c r="F130" t="s">
        <v>23</v>
      </c>
      <c r="G130" t="s">
        <v>37</v>
      </c>
      <c r="H130">
        <v>0</v>
      </c>
      <c r="I130">
        <v>0.37349130689883597</v>
      </c>
      <c r="J130" t="s">
        <v>38</v>
      </c>
      <c r="K130" t="b">
        <v>0</v>
      </c>
      <c r="L130">
        <v>3</v>
      </c>
      <c r="M130">
        <v>39</v>
      </c>
      <c r="N130">
        <v>91.842590332031193</v>
      </c>
    </row>
    <row r="131" spans="1:17" x14ac:dyDescent="0.2">
      <c r="A131" t="s">
        <v>227</v>
      </c>
      <c r="B131" t="b">
        <v>0</v>
      </c>
      <c r="C131" t="s">
        <v>189</v>
      </c>
      <c r="D131" t="s">
        <v>21</v>
      </c>
      <c r="E131" t="s">
        <v>22</v>
      </c>
      <c r="F131" t="s">
        <v>23</v>
      </c>
      <c r="G131" t="s">
        <v>37</v>
      </c>
      <c r="H131">
        <v>0</v>
      </c>
      <c r="I131">
        <v>0.29154281816753702</v>
      </c>
      <c r="J131" t="s">
        <v>38</v>
      </c>
      <c r="K131" t="b">
        <v>0</v>
      </c>
      <c r="L131">
        <v>3</v>
      </c>
      <c r="M131">
        <v>39</v>
      </c>
      <c r="N131">
        <v>91.455146789550696</v>
      </c>
    </row>
    <row r="132" spans="1:17" x14ac:dyDescent="0.2">
      <c r="A132" t="s">
        <v>228</v>
      </c>
      <c r="B132" t="b">
        <v>0</v>
      </c>
      <c r="C132" t="s">
        <v>191</v>
      </c>
      <c r="D132" t="s">
        <v>21</v>
      </c>
      <c r="E132" t="s">
        <v>22</v>
      </c>
      <c r="F132" t="s">
        <v>23</v>
      </c>
      <c r="G132" t="s">
        <v>37</v>
      </c>
      <c r="H132">
        <v>0</v>
      </c>
      <c r="J132" t="s">
        <v>38</v>
      </c>
      <c r="K132" t="b">
        <v>0</v>
      </c>
      <c r="L132">
        <v>3</v>
      </c>
      <c r="M132">
        <v>39</v>
      </c>
      <c r="N132">
        <v>91.842590332031193</v>
      </c>
    </row>
    <row r="133" spans="1:17" x14ac:dyDescent="0.2">
      <c r="A133" t="s">
        <v>229</v>
      </c>
      <c r="B133" t="b">
        <v>0</v>
      </c>
      <c r="C133" t="s">
        <v>193</v>
      </c>
      <c r="D133" t="s">
        <v>21</v>
      </c>
      <c r="E133" t="s">
        <v>22</v>
      </c>
      <c r="F133" t="s">
        <v>23</v>
      </c>
      <c r="G133" t="s">
        <v>37</v>
      </c>
      <c r="H133">
        <v>0</v>
      </c>
      <c r="J133" t="s">
        <v>38</v>
      </c>
      <c r="K133" t="b">
        <v>0</v>
      </c>
      <c r="L133">
        <v>3</v>
      </c>
      <c r="M133">
        <v>39</v>
      </c>
      <c r="N133">
        <v>91.842590332031193</v>
      </c>
    </row>
    <row r="134" spans="1:17" x14ac:dyDescent="0.2">
      <c r="A134" t="s">
        <v>230</v>
      </c>
      <c r="B134" t="b">
        <v>0</v>
      </c>
      <c r="C134" t="s">
        <v>195</v>
      </c>
      <c r="D134" t="s">
        <v>21</v>
      </c>
      <c r="E134" t="s">
        <v>22</v>
      </c>
      <c r="F134" t="s">
        <v>23</v>
      </c>
      <c r="G134">
        <v>26.465278440882901</v>
      </c>
      <c r="H134">
        <v>0.98607475335635097</v>
      </c>
      <c r="I134">
        <v>1.87673115077464</v>
      </c>
      <c r="J134" t="s">
        <v>24</v>
      </c>
      <c r="K134" t="b">
        <v>0</v>
      </c>
      <c r="L134">
        <v>3</v>
      </c>
      <c r="M134">
        <v>18</v>
      </c>
      <c r="N134">
        <v>73.824317932128906</v>
      </c>
    </row>
    <row r="135" spans="1:17" x14ac:dyDescent="0.2">
      <c r="A135" t="s">
        <v>231</v>
      </c>
      <c r="B135" t="b">
        <v>0</v>
      </c>
      <c r="C135" t="s">
        <v>197</v>
      </c>
      <c r="D135" t="s">
        <v>21</v>
      </c>
      <c r="E135" t="s">
        <v>22</v>
      </c>
      <c r="F135" t="s">
        <v>23</v>
      </c>
      <c r="G135">
        <v>26.524100051274701</v>
      </c>
      <c r="H135">
        <v>0.98742792115830103</v>
      </c>
      <c r="I135">
        <v>1.86662151588325</v>
      </c>
      <c r="J135" t="s">
        <v>24</v>
      </c>
      <c r="K135" t="b">
        <v>0</v>
      </c>
      <c r="L135">
        <v>3</v>
      </c>
      <c r="M135">
        <v>16</v>
      </c>
      <c r="N135">
        <v>73.824317932128906</v>
      </c>
    </row>
    <row r="136" spans="1:17" x14ac:dyDescent="0.2">
      <c r="A136" t="s">
        <v>232</v>
      </c>
      <c r="B136" t="b">
        <v>0</v>
      </c>
      <c r="C136" t="s">
        <v>199</v>
      </c>
      <c r="D136" t="s">
        <v>21</v>
      </c>
      <c r="E136" t="s">
        <v>22</v>
      </c>
      <c r="F136" t="s">
        <v>23</v>
      </c>
      <c r="G136">
        <v>24.4400465063121</v>
      </c>
      <c r="H136">
        <v>0.42369964621044998</v>
      </c>
      <c r="I136">
        <v>1.87284423267242</v>
      </c>
      <c r="J136" t="s">
        <v>24</v>
      </c>
      <c r="K136" t="b">
        <v>0</v>
      </c>
      <c r="L136">
        <v>3</v>
      </c>
      <c r="M136">
        <v>17</v>
      </c>
      <c r="N136">
        <v>73.824317932128906</v>
      </c>
    </row>
    <row r="137" spans="1:17" x14ac:dyDescent="0.2">
      <c r="A137" t="s">
        <v>233</v>
      </c>
      <c r="B137" t="b">
        <v>0</v>
      </c>
      <c r="C137" t="s">
        <v>201</v>
      </c>
      <c r="D137" t="s">
        <v>21</v>
      </c>
      <c r="E137" t="s">
        <v>22</v>
      </c>
      <c r="F137" t="s">
        <v>23</v>
      </c>
      <c r="G137">
        <v>23.623287312731001</v>
      </c>
      <c r="H137">
        <v>0.18081649503202801</v>
      </c>
      <c r="I137">
        <v>1.7254611177474699</v>
      </c>
      <c r="J137" t="s">
        <v>24</v>
      </c>
      <c r="K137" t="b">
        <v>0</v>
      </c>
      <c r="L137">
        <v>3</v>
      </c>
      <c r="M137">
        <v>17</v>
      </c>
      <c r="N137">
        <v>73.824317932128906</v>
      </c>
    </row>
    <row r="138" spans="1:17" x14ac:dyDescent="0.2">
      <c r="A138" t="s">
        <v>234</v>
      </c>
      <c r="B138" t="b">
        <v>0</v>
      </c>
      <c r="C138" t="s">
        <v>203</v>
      </c>
      <c r="D138" t="s">
        <v>21</v>
      </c>
      <c r="E138" t="s">
        <v>22</v>
      </c>
      <c r="F138" t="s">
        <v>23</v>
      </c>
      <c r="G138">
        <v>23.0969032795009</v>
      </c>
      <c r="H138">
        <v>7.4258800758969998E-2</v>
      </c>
      <c r="I138">
        <v>1.68615214570442</v>
      </c>
      <c r="J138" t="s">
        <v>24</v>
      </c>
      <c r="K138" t="b">
        <v>0</v>
      </c>
      <c r="L138">
        <v>3</v>
      </c>
      <c r="M138">
        <v>17</v>
      </c>
      <c r="N138">
        <v>73.824317932128906</v>
      </c>
    </row>
    <row r="139" spans="1:17" x14ac:dyDescent="0.2">
      <c r="A139" t="s">
        <v>235</v>
      </c>
      <c r="B139" t="b">
        <v>0</v>
      </c>
      <c r="C139" t="s">
        <v>205</v>
      </c>
      <c r="D139" t="s">
        <v>21</v>
      </c>
      <c r="E139" t="s">
        <v>22</v>
      </c>
      <c r="F139" t="s">
        <v>23</v>
      </c>
      <c r="G139">
        <v>21.622471405163701</v>
      </c>
      <c r="H139">
        <v>0</v>
      </c>
      <c r="I139">
        <v>1.6373537059501699</v>
      </c>
      <c r="J139" t="s">
        <v>152</v>
      </c>
      <c r="K139" t="b">
        <v>0</v>
      </c>
      <c r="L139">
        <v>3</v>
      </c>
      <c r="M139">
        <v>16</v>
      </c>
      <c r="N139">
        <v>73.436820983886705</v>
      </c>
    </row>
    <row r="140" spans="1:17" x14ac:dyDescent="0.2">
      <c r="A140" t="s">
        <v>236</v>
      </c>
      <c r="B140" t="b">
        <v>0</v>
      </c>
      <c r="C140" t="s">
        <v>207</v>
      </c>
      <c r="D140" t="s">
        <v>21</v>
      </c>
      <c r="E140" t="s">
        <v>22</v>
      </c>
      <c r="F140" t="s">
        <v>23</v>
      </c>
      <c r="G140" t="s">
        <v>37</v>
      </c>
      <c r="H140">
        <v>0</v>
      </c>
      <c r="J140" t="s">
        <v>38</v>
      </c>
      <c r="K140" t="b">
        <v>0</v>
      </c>
      <c r="L140">
        <v>3</v>
      </c>
      <c r="M140">
        <v>39</v>
      </c>
      <c r="N140">
        <v>91.455596923828097</v>
      </c>
    </row>
    <row r="141" spans="1:17" x14ac:dyDescent="0.2">
      <c r="A141" t="s">
        <v>237</v>
      </c>
      <c r="B141" t="b">
        <v>0</v>
      </c>
      <c r="C141" t="s">
        <v>209</v>
      </c>
      <c r="D141" t="s">
        <v>21</v>
      </c>
      <c r="E141" t="s">
        <v>22</v>
      </c>
      <c r="F141" t="s">
        <v>23</v>
      </c>
      <c r="G141" t="s">
        <v>37</v>
      </c>
      <c r="H141">
        <v>0</v>
      </c>
      <c r="J141" t="s">
        <v>38</v>
      </c>
      <c r="K141" t="b">
        <v>0</v>
      </c>
      <c r="L141">
        <v>3</v>
      </c>
      <c r="M141">
        <v>39</v>
      </c>
      <c r="N141">
        <v>91.843093872070298</v>
      </c>
    </row>
    <row r="142" spans="1:17" x14ac:dyDescent="0.2">
      <c r="A142" t="s">
        <v>238</v>
      </c>
      <c r="B142" t="b">
        <v>0</v>
      </c>
      <c r="C142" t="s">
        <v>211</v>
      </c>
      <c r="D142" t="s">
        <v>21</v>
      </c>
      <c r="E142" t="s">
        <v>22</v>
      </c>
      <c r="F142" t="s">
        <v>23</v>
      </c>
      <c r="G142" t="s">
        <v>37</v>
      </c>
      <c r="H142">
        <v>0</v>
      </c>
      <c r="J142" t="s">
        <v>38</v>
      </c>
      <c r="K142" t="b">
        <v>0</v>
      </c>
      <c r="L142">
        <v>3</v>
      </c>
      <c r="M142">
        <v>39</v>
      </c>
      <c r="N142">
        <v>91.261848449707003</v>
      </c>
    </row>
    <row r="143" spans="1:17" x14ac:dyDescent="0.2">
      <c r="A143" t="s">
        <v>239</v>
      </c>
      <c r="B143" t="b">
        <v>0</v>
      </c>
      <c r="C143" t="s">
        <v>213</v>
      </c>
      <c r="D143" t="s">
        <v>21</v>
      </c>
      <c r="E143" t="s">
        <v>22</v>
      </c>
      <c r="F143" t="s">
        <v>23</v>
      </c>
      <c r="G143" t="s">
        <v>37</v>
      </c>
      <c r="H143">
        <v>0</v>
      </c>
      <c r="J143" t="s">
        <v>38</v>
      </c>
      <c r="K143" t="b">
        <v>0</v>
      </c>
      <c r="L143">
        <v>3</v>
      </c>
      <c r="M143">
        <v>39</v>
      </c>
      <c r="N143">
        <v>65.105560302734304</v>
      </c>
      <c r="O143">
        <v>80.411834716796804</v>
      </c>
      <c r="P143">
        <v>91.843093872070298</v>
      </c>
      <c r="Q143">
        <v>61.230552673339801</v>
      </c>
    </row>
    <row r="144" spans="1:17" x14ac:dyDescent="0.2">
      <c r="A144" t="s">
        <v>240</v>
      </c>
      <c r="B144" t="b">
        <v>0</v>
      </c>
      <c r="C144" t="s">
        <v>215</v>
      </c>
      <c r="D144" t="s">
        <v>21</v>
      </c>
      <c r="E144" t="s">
        <v>22</v>
      </c>
      <c r="F144" t="s">
        <v>23</v>
      </c>
      <c r="G144" t="s">
        <v>37</v>
      </c>
      <c r="H144">
        <v>0</v>
      </c>
      <c r="J144" t="s">
        <v>38</v>
      </c>
      <c r="K144" t="b">
        <v>0</v>
      </c>
      <c r="L144">
        <v>3</v>
      </c>
      <c r="M144">
        <v>39</v>
      </c>
      <c r="N144">
        <v>80.411834716796804</v>
      </c>
      <c r="O144">
        <v>91.843093872070298</v>
      </c>
      <c r="P144">
        <v>75.955574035644503</v>
      </c>
    </row>
    <row r="145" spans="1:15" x14ac:dyDescent="0.2">
      <c r="A145" t="s">
        <v>241</v>
      </c>
      <c r="B145" t="b">
        <v>0</v>
      </c>
      <c r="C145" t="s">
        <v>217</v>
      </c>
      <c r="D145" t="s">
        <v>21</v>
      </c>
      <c r="E145" t="s">
        <v>22</v>
      </c>
      <c r="F145" t="s">
        <v>23</v>
      </c>
      <c r="G145" t="s">
        <v>37</v>
      </c>
      <c r="H145">
        <v>0</v>
      </c>
      <c r="J145" t="s">
        <v>38</v>
      </c>
      <c r="K145" t="b">
        <v>0</v>
      </c>
      <c r="L145">
        <v>3</v>
      </c>
      <c r="M145">
        <v>39</v>
      </c>
      <c r="N145">
        <v>80.411834716796804</v>
      </c>
      <c r="O145">
        <v>76.730575561523395</v>
      </c>
    </row>
    <row r="146" spans="1:15" x14ac:dyDescent="0.2">
      <c r="A146" t="s">
        <v>242</v>
      </c>
      <c r="B146" t="b">
        <v>0</v>
      </c>
      <c r="C146" t="s">
        <v>243</v>
      </c>
      <c r="D146" t="s">
        <v>21</v>
      </c>
      <c r="E146" t="s">
        <v>22</v>
      </c>
      <c r="F146" t="s">
        <v>23</v>
      </c>
      <c r="G146">
        <v>28.537860259885399</v>
      </c>
      <c r="H146">
        <v>0.96429884458838999</v>
      </c>
      <c r="I146">
        <v>1.7573718871406101</v>
      </c>
      <c r="J146" t="s">
        <v>24</v>
      </c>
      <c r="K146" t="b">
        <v>0</v>
      </c>
      <c r="L146">
        <v>3</v>
      </c>
      <c r="M146">
        <v>20</v>
      </c>
      <c r="N146">
        <v>73.632431030273395</v>
      </c>
    </row>
    <row r="147" spans="1:15" x14ac:dyDescent="0.2">
      <c r="A147" t="s">
        <v>244</v>
      </c>
      <c r="B147" t="b">
        <v>0</v>
      </c>
      <c r="C147" t="s">
        <v>245</v>
      </c>
      <c r="D147" t="s">
        <v>21</v>
      </c>
      <c r="E147" t="s">
        <v>22</v>
      </c>
      <c r="F147" t="s">
        <v>23</v>
      </c>
      <c r="G147">
        <v>31.628425882044201</v>
      </c>
      <c r="H147">
        <v>0.94649777594178097</v>
      </c>
      <c r="I147">
        <v>1.73304560286599</v>
      </c>
      <c r="J147" t="s">
        <v>24</v>
      </c>
      <c r="K147" t="b">
        <v>0</v>
      </c>
      <c r="L147">
        <v>3</v>
      </c>
      <c r="M147">
        <v>24</v>
      </c>
      <c r="N147">
        <v>73.826156616210895</v>
      </c>
    </row>
    <row r="148" spans="1:15" x14ac:dyDescent="0.2">
      <c r="A148" t="s">
        <v>246</v>
      </c>
      <c r="B148" t="b">
        <v>0</v>
      </c>
      <c r="C148" t="s">
        <v>247</v>
      </c>
      <c r="D148" t="s">
        <v>21</v>
      </c>
      <c r="E148" t="s">
        <v>22</v>
      </c>
      <c r="F148" t="s">
        <v>23</v>
      </c>
      <c r="G148">
        <v>29.966083167115301</v>
      </c>
      <c r="H148">
        <v>0.28675969499466097</v>
      </c>
      <c r="I148">
        <v>1.5332598119284599</v>
      </c>
      <c r="J148" t="s">
        <v>152</v>
      </c>
      <c r="K148" t="b">
        <v>0</v>
      </c>
      <c r="L148">
        <v>3</v>
      </c>
      <c r="M148">
        <v>25</v>
      </c>
      <c r="N148">
        <v>74.213607788085895</v>
      </c>
      <c r="O148">
        <v>91.261421203613196</v>
      </c>
    </row>
    <row r="149" spans="1:15" x14ac:dyDescent="0.2">
      <c r="A149" t="s">
        <v>248</v>
      </c>
      <c r="B149" t="b">
        <v>0</v>
      </c>
      <c r="C149" t="s">
        <v>249</v>
      </c>
      <c r="D149" t="s">
        <v>21</v>
      </c>
      <c r="E149" t="s">
        <v>22</v>
      </c>
      <c r="F149" t="s">
        <v>23</v>
      </c>
      <c r="G149">
        <v>31.862203069772399</v>
      </c>
      <c r="H149">
        <v>0.96471836192011795</v>
      </c>
      <c r="I149">
        <v>1.73884632396865</v>
      </c>
      <c r="J149" t="s">
        <v>24</v>
      </c>
      <c r="K149" t="b">
        <v>0</v>
      </c>
      <c r="L149">
        <v>3</v>
      </c>
      <c r="M149">
        <v>25</v>
      </c>
      <c r="N149">
        <v>73.826156616210895</v>
      </c>
    </row>
    <row r="150" spans="1:15" x14ac:dyDescent="0.2">
      <c r="A150" t="s">
        <v>250</v>
      </c>
      <c r="B150" t="b">
        <v>0</v>
      </c>
      <c r="C150" t="s">
        <v>251</v>
      </c>
      <c r="D150" t="s">
        <v>21</v>
      </c>
      <c r="E150" t="s">
        <v>22</v>
      </c>
      <c r="F150" t="s">
        <v>23</v>
      </c>
      <c r="G150">
        <v>29.796990872598801</v>
      </c>
      <c r="H150">
        <v>0.98501642682910495</v>
      </c>
      <c r="I150">
        <v>1.73243761836785</v>
      </c>
      <c r="J150" t="s">
        <v>24</v>
      </c>
      <c r="K150" t="b">
        <v>0</v>
      </c>
      <c r="L150">
        <v>3</v>
      </c>
      <c r="M150">
        <v>22</v>
      </c>
      <c r="N150">
        <v>73.826156616210895</v>
      </c>
    </row>
    <row r="151" spans="1:15" x14ac:dyDescent="0.2">
      <c r="A151" t="s">
        <v>252</v>
      </c>
      <c r="B151" t="b">
        <v>0</v>
      </c>
      <c r="C151" t="s">
        <v>253</v>
      </c>
      <c r="D151" t="s">
        <v>21</v>
      </c>
      <c r="E151" t="s">
        <v>22</v>
      </c>
      <c r="F151" t="s">
        <v>23</v>
      </c>
      <c r="G151">
        <v>32.749679957492802</v>
      </c>
      <c r="H151">
        <v>0.94926436150082305</v>
      </c>
      <c r="I151">
        <v>1.6782776916470601</v>
      </c>
      <c r="J151" t="s">
        <v>24</v>
      </c>
      <c r="K151" t="b">
        <v>0</v>
      </c>
      <c r="L151">
        <v>3</v>
      </c>
      <c r="M151">
        <v>26</v>
      </c>
      <c r="N151">
        <v>74.019882202148395</v>
      </c>
    </row>
    <row r="152" spans="1:15" x14ac:dyDescent="0.2">
      <c r="A152" t="s">
        <v>254</v>
      </c>
      <c r="B152" t="b">
        <v>0</v>
      </c>
      <c r="C152" t="s">
        <v>255</v>
      </c>
      <c r="D152" t="s">
        <v>21</v>
      </c>
      <c r="E152" t="s">
        <v>22</v>
      </c>
      <c r="F152" t="s">
        <v>23</v>
      </c>
      <c r="G152" t="s">
        <v>37</v>
      </c>
      <c r="H152">
        <v>0</v>
      </c>
      <c r="J152" t="s">
        <v>38</v>
      </c>
      <c r="K152" t="b">
        <v>0</v>
      </c>
      <c r="L152">
        <v>3</v>
      </c>
      <c r="M152">
        <v>39</v>
      </c>
      <c r="N152">
        <v>91.261421203613196</v>
      </c>
    </row>
    <row r="153" spans="1:15" x14ac:dyDescent="0.2">
      <c r="A153" t="s">
        <v>256</v>
      </c>
      <c r="B153" t="b">
        <v>0</v>
      </c>
      <c r="C153" t="s">
        <v>257</v>
      </c>
      <c r="D153" t="s">
        <v>21</v>
      </c>
      <c r="E153" t="s">
        <v>22</v>
      </c>
      <c r="F153" t="s">
        <v>23</v>
      </c>
      <c r="G153" t="s">
        <v>37</v>
      </c>
      <c r="H153">
        <v>0</v>
      </c>
      <c r="J153" t="s">
        <v>38</v>
      </c>
      <c r="K153" t="b">
        <v>0</v>
      </c>
      <c r="L153">
        <v>3</v>
      </c>
      <c r="M153">
        <v>39</v>
      </c>
      <c r="N153">
        <v>91.648872375488196</v>
      </c>
    </row>
    <row r="154" spans="1:15" x14ac:dyDescent="0.2">
      <c r="A154" t="s">
        <v>258</v>
      </c>
      <c r="B154" t="b">
        <v>0</v>
      </c>
      <c r="C154" t="s">
        <v>259</v>
      </c>
      <c r="D154" t="s">
        <v>21</v>
      </c>
      <c r="E154" t="s">
        <v>22</v>
      </c>
      <c r="F154" t="s">
        <v>23</v>
      </c>
      <c r="G154" t="s">
        <v>37</v>
      </c>
      <c r="H154">
        <v>0</v>
      </c>
      <c r="J154" t="s">
        <v>38</v>
      </c>
      <c r="K154" t="b">
        <v>0</v>
      </c>
      <c r="L154">
        <v>3</v>
      </c>
      <c r="M154">
        <v>39</v>
      </c>
      <c r="N154">
        <v>92.036315917968693</v>
      </c>
    </row>
    <row r="155" spans="1:15" x14ac:dyDescent="0.2">
      <c r="A155" t="s">
        <v>260</v>
      </c>
      <c r="B155" t="b">
        <v>0</v>
      </c>
      <c r="C155" t="s">
        <v>261</v>
      </c>
      <c r="D155" t="s">
        <v>21</v>
      </c>
      <c r="E155" t="s">
        <v>22</v>
      </c>
      <c r="F155" t="s">
        <v>23</v>
      </c>
      <c r="G155" t="s">
        <v>37</v>
      </c>
      <c r="H155">
        <v>0</v>
      </c>
      <c r="J155" t="s">
        <v>38</v>
      </c>
      <c r="K155" t="b">
        <v>0</v>
      </c>
      <c r="L155">
        <v>3</v>
      </c>
      <c r="M155">
        <v>39</v>
      </c>
      <c r="N155">
        <v>91.648872375488196</v>
      </c>
    </row>
    <row r="156" spans="1:15" x14ac:dyDescent="0.2">
      <c r="A156" t="s">
        <v>262</v>
      </c>
      <c r="B156" t="b">
        <v>0</v>
      </c>
      <c r="C156" t="s">
        <v>263</v>
      </c>
      <c r="D156" t="s">
        <v>21</v>
      </c>
      <c r="E156" t="s">
        <v>22</v>
      </c>
      <c r="F156" t="s">
        <v>23</v>
      </c>
      <c r="G156" t="s">
        <v>37</v>
      </c>
      <c r="H156">
        <v>0</v>
      </c>
      <c r="I156">
        <v>0.48470843789988399</v>
      </c>
      <c r="J156" t="s">
        <v>38</v>
      </c>
      <c r="K156" t="b">
        <v>0</v>
      </c>
      <c r="L156">
        <v>3</v>
      </c>
      <c r="M156">
        <v>39</v>
      </c>
      <c r="N156">
        <v>91.842590332031193</v>
      </c>
    </row>
    <row r="157" spans="1:15" x14ac:dyDescent="0.2">
      <c r="A157" t="s">
        <v>264</v>
      </c>
      <c r="B157" t="b">
        <v>0</v>
      </c>
      <c r="C157" t="s">
        <v>265</v>
      </c>
      <c r="D157" t="s">
        <v>21</v>
      </c>
      <c r="E157" t="s">
        <v>22</v>
      </c>
      <c r="F157" t="s">
        <v>23</v>
      </c>
      <c r="G157">
        <v>37.3470367612519</v>
      </c>
      <c r="H157">
        <v>0.61275770387915496</v>
      </c>
      <c r="I157">
        <v>1.33489500247489</v>
      </c>
      <c r="J157" t="s">
        <v>152</v>
      </c>
      <c r="K157" t="b">
        <v>0</v>
      </c>
      <c r="L157">
        <v>3</v>
      </c>
      <c r="M157">
        <v>25</v>
      </c>
      <c r="N157">
        <v>74.407333374023395</v>
      </c>
      <c r="O157">
        <v>63.946174621582003</v>
      </c>
    </row>
    <row r="158" spans="1:15" x14ac:dyDescent="0.2">
      <c r="A158" t="s">
        <v>266</v>
      </c>
      <c r="B158" t="b">
        <v>0</v>
      </c>
      <c r="C158" t="s">
        <v>267</v>
      </c>
      <c r="D158" t="s">
        <v>21</v>
      </c>
      <c r="E158" t="s">
        <v>22</v>
      </c>
      <c r="F158" t="s">
        <v>23</v>
      </c>
      <c r="G158">
        <v>21.2216832147212</v>
      </c>
      <c r="H158">
        <v>0</v>
      </c>
      <c r="I158">
        <v>1.7316142838238899</v>
      </c>
      <c r="J158" t="s">
        <v>24</v>
      </c>
      <c r="K158" t="b">
        <v>0</v>
      </c>
      <c r="L158">
        <v>3</v>
      </c>
      <c r="M158">
        <v>16</v>
      </c>
      <c r="N158">
        <v>73.824317932128906</v>
      </c>
    </row>
    <row r="159" spans="1:15" x14ac:dyDescent="0.2">
      <c r="A159" t="s">
        <v>268</v>
      </c>
      <c r="B159" t="b">
        <v>0</v>
      </c>
      <c r="C159" t="s">
        <v>269</v>
      </c>
      <c r="D159" t="s">
        <v>21</v>
      </c>
      <c r="E159" t="s">
        <v>22</v>
      </c>
      <c r="F159" t="s">
        <v>23</v>
      </c>
      <c r="G159">
        <v>22.650654827834501</v>
      </c>
      <c r="H159">
        <v>4.0243814247962903E-2</v>
      </c>
      <c r="I159">
        <v>1.7265745800805901</v>
      </c>
      <c r="J159" t="s">
        <v>24</v>
      </c>
      <c r="K159" t="b">
        <v>0</v>
      </c>
      <c r="L159">
        <v>3</v>
      </c>
      <c r="M159">
        <v>16</v>
      </c>
      <c r="N159">
        <v>73.824317932128906</v>
      </c>
    </row>
    <row r="160" spans="1:15" x14ac:dyDescent="0.2">
      <c r="A160" t="s">
        <v>270</v>
      </c>
      <c r="B160" t="b">
        <v>0</v>
      </c>
      <c r="C160" t="s">
        <v>271</v>
      </c>
      <c r="D160" t="s">
        <v>21</v>
      </c>
      <c r="E160" t="s">
        <v>22</v>
      </c>
      <c r="F160" t="s">
        <v>23</v>
      </c>
      <c r="G160">
        <v>22.9878570421177</v>
      </c>
      <c r="H160">
        <v>7.4641157440890199E-2</v>
      </c>
      <c r="I160">
        <v>1.7149312198953099</v>
      </c>
      <c r="J160" t="s">
        <v>24</v>
      </c>
      <c r="K160" t="b">
        <v>0</v>
      </c>
      <c r="L160">
        <v>3</v>
      </c>
      <c r="M160">
        <v>16</v>
      </c>
      <c r="N160">
        <v>74.01806640625</v>
      </c>
    </row>
    <row r="161" spans="1:14" x14ac:dyDescent="0.2">
      <c r="A161" t="s">
        <v>272</v>
      </c>
      <c r="B161" t="b">
        <v>0</v>
      </c>
      <c r="C161" t="s">
        <v>273</v>
      </c>
      <c r="D161" t="s">
        <v>21</v>
      </c>
      <c r="E161" t="s">
        <v>22</v>
      </c>
      <c r="F161" t="s">
        <v>23</v>
      </c>
      <c r="G161">
        <v>23.564837069584101</v>
      </c>
      <c r="H161">
        <v>0.116891512139094</v>
      </c>
      <c r="I161">
        <v>1.70029179044314</v>
      </c>
      <c r="J161" t="s">
        <v>24</v>
      </c>
      <c r="K161" t="b">
        <v>0</v>
      </c>
      <c r="L161">
        <v>3</v>
      </c>
      <c r="M161">
        <v>18</v>
      </c>
      <c r="N161">
        <v>73.824317932128906</v>
      </c>
    </row>
    <row r="162" spans="1:14" x14ac:dyDescent="0.2">
      <c r="A162" t="s">
        <v>274</v>
      </c>
      <c r="B162" t="b">
        <v>0</v>
      </c>
      <c r="C162" t="s">
        <v>275</v>
      </c>
      <c r="D162" t="s">
        <v>21</v>
      </c>
      <c r="E162" t="s">
        <v>22</v>
      </c>
      <c r="F162" t="s">
        <v>23</v>
      </c>
      <c r="G162">
        <v>23.703266381357</v>
      </c>
      <c r="H162">
        <v>0.12763846993248701</v>
      </c>
      <c r="I162">
        <v>1.6700359353418801</v>
      </c>
      <c r="J162" t="s">
        <v>24</v>
      </c>
      <c r="K162" t="b">
        <v>0</v>
      </c>
      <c r="L162">
        <v>3</v>
      </c>
      <c r="M162">
        <v>16</v>
      </c>
      <c r="N162">
        <v>73.824317932128906</v>
      </c>
    </row>
    <row r="163" spans="1:14" x14ac:dyDescent="0.2">
      <c r="A163" t="s">
        <v>276</v>
      </c>
      <c r="B163" t="b">
        <v>0</v>
      </c>
      <c r="C163" t="s">
        <v>277</v>
      </c>
      <c r="D163" t="s">
        <v>21</v>
      </c>
      <c r="E163" t="s">
        <v>22</v>
      </c>
      <c r="F163" t="s">
        <v>23</v>
      </c>
      <c r="G163">
        <v>22.703152826818101</v>
      </c>
      <c r="H163">
        <v>4.3819682040588198E-2</v>
      </c>
      <c r="I163">
        <v>1.69192146672389</v>
      </c>
      <c r="J163" t="s">
        <v>24</v>
      </c>
      <c r="K163" t="b">
        <v>0</v>
      </c>
      <c r="L163">
        <v>3</v>
      </c>
      <c r="M163">
        <v>15</v>
      </c>
      <c r="N163">
        <v>73.824317932128906</v>
      </c>
    </row>
    <row r="164" spans="1:14" x14ac:dyDescent="0.2">
      <c r="A164" t="s">
        <v>278</v>
      </c>
      <c r="B164" t="b">
        <v>0</v>
      </c>
      <c r="C164" t="s">
        <v>279</v>
      </c>
      <c r="D164" t="s">
        <v>21</v>
      </c>
      <c r="E164" t="s">
        <v>22</v>
      </c>
      <c r="F164" t="s">
        <v>23</v>
      </c>
      <c r="G164">
        <v>26.908555101203898</v>
      </c>
      <c r="H164">
        <v>0.98882253838432099</v>
      </c>
      <c r="I164">
        <v>1.8437846730625</v>
      </c>
      <c r="J164" t="s">
        <v>24</v>
      </c>
      <c r="K164" t="b">
        <v>0</v>
      </c>
      <c r="L164">
        <v>3</v>
      </c>
      <c r="M164">
        <v>17</v>
      </c>
      <c r="N164">
        <v>73.630569458007798</v>
      </c>
    </row>
    <row r="165" spans="1:14" x14ac:dyDescent="0.2">
      <c r="A165" t="s">
        <v>280</v>
      </c>
      <c r="B165" t="b">
        <v>0</v>
      </c>
      <c r="C165" t="s">
        <v>281</v>
      </c>
      <c r="D165" t="s">
        <v>21</v>
      </c>
      <c r="E165" t="s">
        <v>22</v>
      </c>
      <c r="F165" t="s">
        <v>23</v>
      </c>
      <c r="G165">
        <v>26.412785372378998</v>
      </c>
      <c r="H165">
        <v>0.99119321945525896</v>
      </c>
      <c r="I165">
        <v>1.87297297666367</v>
      </c>
      <c r="J165" t="s">
        <v>24</v>
      </c>
      <c r="K165" t="b">
        <v>0</v>
      </c>
      <c r="L165">
        <v>3</v>
      </c>
      <c r="M165">
        <v>16</v>
      </c>
      <c r="N165">
        <v>73.630569458007798</v>
      </c>
    </row>
    <row r="166" spans="1:14" x14ac:dyDescent="0.2">
      <c r="A166" t="s">
        <v>282</v>
      </c>
      <c r="B166" t="b">
        <v>0</v>
      </c>
      <c r="C166" t="s">
        <v>283</v>
      </c>
      <c r="D166" t="s">
        <v>21</v>
      </c>
      <c r="E166" t="s">
        <v>22</v>
      </c>
      <c r="F166" t="s">
        <v>23</v>
      </c>
      <c r="G166">
        <v>26.8030468705429</v>
      </c>
      <c r="H166">
        <v>0.99048178905105699</v>
      </c>
      <c r="I166">
        <v>1.8565366648600801</v>
      </c>
      <c r="J166" t="s">
        <v>24</v>
      </c>
      <c r="K166" t="b">
        <v>0</v>
      </c>
      <c r="L166">
        <v>3</v>
      </c>
      <c r="M166">
        <v>17</v>
      </c>
      <c r="N166">
        <v>73.630569458007798</v>
      </c>
    </row>
    <row r="167" spans="1:14" x14ac:dyDescent="0.2">
      <c r="A167" t="s">
        <v>284</v>
      </c>
      <c r="B167" t="b">
        <v>0</v>
      </c>
      <c r="C167" t="s">
        <v>285</v>
      </c>
      <c r="D167" t="s">
        <v>21</v>
      </c>
      <c r="E167" t="s">
        <v>22</v>
      </c>
      <c r="F167" t="s">
        <v>23</v>
      </c>
      <c r="G167">
        <v>29.104554655462401</v>
      </c>
      <c r="H167">
        <v>0.95332167542722601</v>
      </c>
      <c r="I167">
        <v>1.6424412386181599</v>
      </c>
      <c r="J167" t="s">
        <v>152</v>
      </c>
      <c r="K167" t="b">
        <v>0</v>
      </c>
      <c r="L167">
        <v>3</v>
      </c>
      <c r="M167">
        <v>22</v>
      </c>
      <c r="N167">
        <v>73.630569458007798</v>
      </c>
    </row>
    <row r="168" spans="1:14" x14ac:dyDescent="0.2">
      <c r="A168" t="s">
        <v>286</v>
      </c>
      <c r="B168" t="b">
        <v>0</v>
      </c>
      <c r="C168" t="s">
        <v>287</v>
      </c>
      <c r="D168" t="s">
        <v>21</v>
      </c>
      <c r="E168" t="s">
        <v>22</v>
      </c>
      <c r="F168" t="s">
        <v>23</v>
      </c>
      <c r="G168">
        <v>28.7549150418841</v>
      </c>
      <c r="H168">
        <v>0.92188570774586798</v>
      </c>
      <c r="I168">
        <v>1.6002375516660401</v>
      </c>
      <c r="J168" t="s">
        <v>152</v>
      </c>
      <c r="K168" t="b">
        <v>0</v>
      </c>
      <c r="L168">
        <v>3</v>
      </c>
      <c r="M168">
        <v>23</v>
      </c>
      <c r="N168">
        <v>73.630569458007798</v>
      </c>
    </row>
    <row r="169" spans="1:14" x14ac:dyDescent="0.2">
      <c r="A169" t="s">
        <v>288</v>
      </c>
      <c r="B169" t="b">
        <v>0</v>
      </c>
      <c r="C169" t="s">
        <v>289</v>
      </c>
      <c r="D169" t="s">
        <v>21</v>
      </c>
      <c r="E169" t="s">
        <v>22</v>
      </c>
      <c r="F169" t="s">
        <v>23</v>
      </c>
      <c r="G169">
        <v>25.4585110619274</v>
      </c>
      <c r="H169">
        <v>0.21162535023297699</v>
      </c>
      <c r="I169">
        <v>1.63244938663394</v>
      </c>
      <c r="J169" t="s">
        <v>24</v>
      </c>
      <c r="K169" t="b">
        <v>0</v>
      </c>
      <c r="L169">
        <v>3</v>
      </c>
      <c r="M169">
        <v>22</v>
      </c>
      <c r="N169">
        <v>73.630569458007798</v>
      </c>
    </row>
    <row r="170" spans="1:14" x14ac:dyDescent="0.2">
      <c r="A170" t="s">
        <v>290</v>
      </c>
      <c r="B170" t="b">
        <v>0</v>
      </c>
      <c r="C170" t="s">
        <v>243</v>
      </c>
      <c r="D170" t="s">
        <v>21</v>
      </c>
      <c r="E170" t="s">
        <v>22</v>
      </c>
      <c r="F170" t="s">
        <v>23</v>
      </c>
      <c r="G170">
        <v>28.6720924988538</v>
      </c>
      <c r="H170">
        <v>0.97296639217057501</v>
      </c>
      <c r="I170">
        <v>1.7897181675790801</v>
      </c>
      <c r="J170" t="s">
        <v>24</v>
      </c>
      <c r="K170" t="b">
        <v>0</v>
      </c>
      <c r="L170">
        <v>3</v>
      </c>
      <c r="M170">
        <v>22</v>
      </c>
      <c r="N170">
        <v>73.632431030273395</v>
      </c>
    </row>
    <row r="171" spans="1:14" x14ac:dyDescent="0.2">
      <c r="A171" t="s">
        <v>291</v>
      </c>
      <c r="B171" t="b">
        <v>0</v>
      </c>
      <c r="C171" t="s">
        <v>245</v>
      </c>
      <c r="D171" t="s">
        <v>21</v>
      </c>
      <c r="E171" t="s">
        <v>22</v>
      </c>
      <c r="F171" t="s">
        <v>23</v>
      </c>
      <c r="G171">
        <v>30.9663553610952</v>
      </c>
      <c r="H171">
        <v>0.94476040542601503</v>
      </c>
      <c r="I171">
        <v>1.69103385497606</v>
      </c>
      <c r="J171" t="s">
        <v>24</v>
      </c>
      <c r="K171" t="b">
        <v>0</v>
      </c>
      <c r="L171">
        <v>3</v>
      </c>
      <c r="M171">
        <v>23</v>
      </c>
      <c r="N171">
        <v>73.826156616210895</v>
      </c>
    </row>
    <row r="172" spans="1:14" x14ac:dyDescent="0.2">
      <c r="A172" t="s">
        <v>292</v>
      </c>
      <c r="B172" t="b">
        <v>0</v>
      </c>
      <c r="C172" t="s">
        <v>247</v>
      </c>
      <c r="D172" t="s">
        <v>21</v>
      </c>
      <c r="E172" t="s">
        <v>22</v>
      </c>
      <c r="F172" t="s">
        <v>23</v>
      </c>
      <c r="G172">
        <v>33.514902182156597</v>
      </c>
      <c r="H172">
        <v>0.91125596258303299</v>
      </c>
      <c r="I172">
        <v>1.59893142666794</v>
      </c>
      <c r="J172" t="s">
        <v>152</v>
      </c>
      <c r="K172" t="b">
        <v>0</v>
      </c>
      <c r="L172">
        <v>3</v>
      </c>
      <c r="M172">
        <v>25</v>
      </c>
      <c r="N172">
        <v>74.019882202148395</v>
      </c>
    </row>
    <row r="173" spans="1:14" x14ac:dyDescent="0.2">
      <c r="A173" t="s">
        <v>293</v>
      </c>
      <c r="B173" t="b">
        <v>0</v>
      </c>
      <c r="C173" t="s">
        <v>249</v>
      </c>
      <c r="D173" t="s">
        <v>21</v>
      </c>
      <c r="E173" t="s">
        <v>22</v>
      </c>
      <c r="F173" t="s">
        <v>23</v>
      </c>
      <c r="G173">
        <v>30.962889663753899</v>
      </c>
      <c r="H173">
        <v>0.97247007225896398</v>
      </c>
      <c r="I173">
        <v>1.69886707804542</v>
      </c>
      <c r="J173" t="s">
        <v>24</v>
      </c>
      <c r="K173" t="b">
        <v>0</v>
      </c>
      <c r="L173">
        <v>3</v>
      </c>
      <c r="M173">
        <v>17</v>
      </c>
      <c r="N173">
        <v>73.826156616210895</v>
      </c>
    </row>
    <row r="174" spans="1:14" x14ac:dyDescent="0.2">
      <c r="A174" t="s">
        <v>294</v>
      </c>
      <c r="B174" t="b">
        <v>0</v>
      </c>
      <c r="C174" t="s">
        <v>251</v>
      </c>
      <c r="D174" t="s">
        <v>21</v>
      </c>
      <c r="E174" t="s">
        <v>22</v>
      </c>
      <c r="F174" t="s">
        <v>23</v>
      </c>
      <c r="G174">
        <v>28.8406028916107</v>
      </c>
      <c r="H174">
        <v>0.96911913359808</v>
      </c>
      <c r="I174">
        <v>1.74487772690801</v>
      </c>
      <c r="J174" t="s">
        <v>24</v>
      </c>
      <c r="K174" t="b">
        <v>0</v>
      </c>
      <c r="L174">
        <v>3</v>
      </c>
      <c r="M174">
        <v>19</v>
      </c>
      <c r="N174">
        <v>73.826156616210895</v>
      </c>
    </row>
    <row r="175" spans="1:14" x14ac:dyDescent="0.2">
      <c r="A175" t="s">
        <v>295</v>
      </c>
      <c r="B175" t="b">
        <v>0</v>
      </c>
      <c r="C175" t="s">
        <v>253</v>
      </c>
      <c r="D175" t="s">
        <v>21</v>
      </c>
      <c r="E175" t="s">
        <v>22</v>
      </c>
      <c r="F175" t="s">
        <v>23</v>
      </c>
      <c r="G175">
        <v>32.570858299680999</v>
      </c>
      <c r="H175">
        <v>0.95936293152811902</v>
      </c>
      <c r="I175">
        <v>1.6569662733066901</v>
      </c>
      <c r="J175" t="s">
        <v>24</v>
      </c>
      <c r="K175" t="b">
        <v>0</v>
      </c>
      <c r="L175">
        <v>3</v>
      </c>
      <c r="M175">
        <v>25</v>
      </c>
      <c r="N175">
        <v>74.019882202148395</v>
      </c>
    </row>
    <row r="176" spans="1:14" x14ac:dyDescent="0.2">
      <c r="A176" t="s">
        <v>296</v>
      </c>
      <c r="B176" t="b">
        <v>0</v>
      </c>
      <c r="C176" t="s">
        <v>255</v>
      </c>
      <c r="D176" t="s">
        <v>21</v>
      </c>
      <c r="E176" t="s">
        <v>22</v>
      </c>
      <c r="F176" t="s">
        <v>23</v>
      </c>
      <c r="G176" t="s">
        <v>37</v>
      </c>
      <c r="H176">
        <v>0</v>
      </c>
      <c r="J176" t="s">
        <v>38</v>
      </c>
      <c r="K176" t="b">
        <v>0</v>
      </c>
      <c r="L176">
        <v>3</v>
      </c>
      <c r="M176">
        <v>39</v>
      </c>
      <c r="N176">
        <v>91.648872375488196</v>
      </c>
    </row>
    <row r="177" spans="1:14" x14ac:dyDescent="0.2">
      <c r="A177" t="s">
        <v>297</v>
      </c>
      <c r="B177" t="b">
        <v>0</v>
      </c>
      <c r="C177" t="s">
        <v>257</v>
      </c>
      <c r="D177" t="s">
        <v>21</v>
      </c>
      <c r="E177" t="s">
        <v>22</v>
      </c>
      <c r="F177" t="s">
        <v>23</v>
      </c>
      <c r="G177" t="s">
        <v>37</v>
      </c>
      <c r="H177">
        <v>0</v>
      </c>
      <c r="J177" t="s">
        <v>38</v>
      </c>
      <c r="K177" t="b">
        <v>0</v>
      </c>
      <c r="L177">
        <v>3</v>
      </c>
      <c r="M177">
        <v>39</v>
      </c>
      <c r="N177">
        <v>91.455146789550696</v>
      </c>
    </row>
    <row r="178" spans="1:14" x14ac:dyDescent="0.2">
      <c r="A178" t="s">
        <v>298</v>
      </c>
      <c r="B178" t="b">
        <v>0</v>
      </c>
      <c r="C178" t="s">
        <v>259</v>
      </c>
      <c r="D178" t="s">
        <v>21</v>
      </c>
      <c r="E178" t="s">
        <v>22</v>
      </c>
      <c r="F178" t="s">
        <v>23</v>
      </c>
      <c r="G178" t="s">
        <v>37</v>
      </c>
      <c r="H178">
        <v>0</v>
      </c>
      <c r="J178" t="s">
        <v>38</v>
      </c>
      <c r="K178" t="b">
        <v>0</v>
      </c>
      <c r="L178">
        <v>3</v>
      </c>
      <c r="M178">
        <v>39</v>
      </c>
      <c r="N178">
        <v>91.842590332031193</v>
      </c>
    </row>
    <row r="179" spans="1:14" x14ac:dyDescent="0.2">
      <c r="A179" t="s">
        <v>299</v>
      </c>
      <c r="B179" t="b">
        <v>0</v>
      </c>
      <c r="C179" t="s">
        <v>261</v>
      </c>
      <c r="D179" t="s">
        <v>21</v>
      </c>
      <c r="E179" t="s">
        <v>22</v>
      </c>
      <c r="F179" t="s">
        <v>23</v>
      </c>
      <c r="G179" t="s">
        <v>37</v>
      </c>
      <c r="H179">
        <v>0</v>
      </c>
      <c r="I179">
        <v>0.32636028145992302</v>
      </c>
      <c r="J179" t="s">
        <v>38</v>
      </c>
      <c r="K179" t="b">
        <v>0</v>
      </c>
      <c r="L179">
        <v>3</v>
      </c>
      <c r="M179">
        <v>39</v>
      </c>
      <c r="N179">
        <v>92.036315917968693</v>
      </c>
    </row>
    <row r="180" spans="1:14" x14ac:dyDescent="0.2">
      <c r="A180" t="s">
        <v>300</v>
      </c>
      <c r="B180" t="b">
        <v>0</v>
      </c>
      <c r="C180" t="s">
        <v>263</v>
      </c>
      <c r="D180" t="s">
        <v>21</v>
      </c>
      <c r="E180" t="s">
        <v>22</v>
      </c>
      <c r="F180" t="s">
        <v>23</v>
      </c>
      <c r="G180" t="s">
        <v>37</v>
      </c>
      <c r="H180">
        <v>0</v>
      </c>
      <c r="J180" t="s">
        <v>38</v>
      </c>
      <c r="K180" t="b">
        <v>0</v>
      </c>
      <c r="L180">
        <v>3</v>
      </c>
      <c r="M180">
        <v>39</v>
      </c>
      <c r="N180">
        <v>91.842590332031193</v>
      </c>
    </row>
    <row r="181" spans="1:14" x14ac:dyDescent="0.2">
      <c r="A181" t="s">
        <v>301</v>
      </c>
      <c r="B181" t="b">
        <v>0</v>
      </c>
      <c r="C181" t="s">
        <v>265</v>
      </c>
      <c r="D181" t="s">
        <v>21</v>
      </c>
      <c r="E181" t="s">
        <v>22</v>
      </c>
      <c r="F181" t="s">
        <v>23</v>
      </c>
      <c r="G181" t="s">
        <v>37</v>
      </c>
      <c r="H181">
        <v>0</v>
      </c>
      <c r="J181" t="s">
        <v>38</v>
      </c>
      <c r="K181" t="b">
        <v>0</v>
      </c>
      <c r="L181">
        <v>3</v>
      </c>
      <c r="M181">
        <v>39</v>
      </c>
      <c r="N181">
        <v>91.842590332031193</v>
      </c>
    </row>
    <row r="182" spans="1:14" x14ac:dyDescent="0.2">
      <c r="A182" t="s">
        <v>302</v>
      </c>
      <c r="B182" t="b">
        <v>0</v>
      </c>
      <c r="C182" t="s">
        <v>267</v>
      </c>
      <c r="D182" t="s">
        <v>21</v>
      </c>
      <c r="E182" t="s">
        <v>22</v>
      </c>
      <c r="F182" t="s">
        <v>23</v>
      </c>
      <c r="G182">
        <v>22.399474921993999</v>
      </c>
      <c r="H182">
        <v>2.4923010552221701E-2</v>
      </c>
      <c r="I182">
        <v>1.72691748661683</v>
      </c>
      <c r="J182" t="s">
        <v>24</v>
      </c>
      <c r="K182" t="b">
        <v>0</v>
      </c>
      <c r="L182">
        <v>3</v>
      </c>
      <c r="M182">
        <v>15</v>
      </c>
      <c r="N182">
        <v>73.824317932128906</v>
      </c>
    </row>
    <row r="183" spans="1:14" x14ac:dyDescent="0.2">
      <c r="A183" t="s">
        <v>303</v>
      </c>
      <c r="B183" t="b">
        <v>0</v>
      </c>
      <c r="C183" t="s">
        <v>269</v>
      </c>
      <c r="D183" t="s">
        <v>21</v>
      </c>
      <c r="E183" t="s">
        <v>22</v>
      </c>
      <c r="F183" t="s">
        <v>23</v>
      </c>
      <c r="G183">
        <v>23.839479626154201</v>
      </c>
      <c r="H183">
        <v>0.19386547056756301</v>
      </c>
      <c r="I183">
        <v>1.72452104540961</v>
      </c>
      <c r="J183" t="s">
        <v>24</v>
      </c>
      <c r="K183" t="b">
        <v>0</v>
      </c>
      <c r="L183">
        <v>3</v>
      </c>
      <c r="M183">
        <v>18</v>
      </c>
      <c r="N183">
        <v>73.824317932128906</v>
      </c>
    </row>
    <row r="184" spans="1:14" x14ac:dyDescent="0.2">
      <c r="A184" t="s">
        <v>304</v>
      </c>
      <c r="B184" t="b">
        <v>0</v>
      </c>
      <c r="C184" t="s">
        <v>271</v>
      </c>
      <c r="D184" t="s">
        <v>21</v>
      </c>
      <c r="E184" t="s">
        <v>22</v>
      </c>
      <c r="F184" t="s">
        <v>23</v>
      </c>
      <c r="G184">
        <v>25.533200460401801</v>
      </c>
      <c r="H184">
        <v>0.56376558440803404</v>
      </c>
      <c r="I184">
        <v>2.0242249271680399</v>
      </c>
      <c r="J184" t="s">
        <v>24</v>
      </c>
      <c r="K184" t="b">
        <v>0</v>
      </c>
      <c r="L184">
        <v>3</v>
      </c>
      <c r="M184">
        <v>23</v>
      </c>
      <c r="N184">
        <v>74.01806640625</v>
      </c>
    </row>
    <row r="185" spans="1:14" x14ac:dyDescent="0.2">
      <c r="A185" t="s">
        <v>305</v>
      </c>
      <c r="B185" t="b">
        <v>0</v>
      </c>
      <c r="C185" t="s">
        <v>273</v>
      </c>
      <c r="D185" t="s">
        <v>21</v>
      </c>
      <c r="E185" t="s">
        <v>22</v>
      </c>
      <c r="F185" t="s">
        <v>23</v>
      </c>
      <c r="G185">
        <v>23.1375959401865</v>
      </c>
      <c r="H185">
        <v>8.3703901817326495E-2</v>
      </c>
      <c r="I185">
        <v>1.70726847710443</v>
      </c>
      <c r="J185" t="s">
        <v>24</v>
      </c>
      <c r="K185" t="b">
        <v>0</v>
      </c>
      <c r="L185">
        <v>3</v>
      </c>
      <c r="M185">
        <v>16</v>
      </c>
      <c r="N185">
        <v>73.824317932128906</v>
      </c>
    </row>
    <row r="186" spans="1:14" x14ac:dyDescent="0.2">
      <c r="A186" t="s">
        <v>306</v>
      </c>
      <c r="B186" t="b">
        <v>0</v>
      </c>
      <c r="C186" t="s">
        <v>275</v>
      </c>
      <c r="D186" t="s">
        <v>21</v>
      </c>
      <c r="E186" t="s">
        <v>22</v>
      </c>
      <c r="F186" t="s">
        <v>23</v>
      </c>
      <c r="G186">
        <v>22.952306734981502</v>
      </c>
      <c r="H186">
        <v>8.5481135966026606E-2</v>
      </c>
      <c r="I186">
        <v>1.78411310785007</v>
      </c>
      <c r="J186" t="s">
        <v>24</v>
      </c>
      <c r="K186" t="b">
        <v>0</v>
      </c>
      <c r="L186">
        <v>3</v>
      </c>
      <c r="M186">
        <v>17</v>
      </c>
      <c r="N186">
        <v>73.824317932128906</v>
      </c>
    </row>
    <row r="187" spans="1:14" x14ac:dyDescent="0.2">
      <c r="A187" t="s">
        <v>307</v>
      </c>
      <c r="B187" t="b">
        <v>0</v>
      </c>
      <c r="C187" t="s">
        <v>277</v>
      </c>
      <c r="D187" t="s">
        <v>21</v>
      </c>
      <c r="E187" t="s">
        <v>22</v>
      </c>
      <c r="F187" t="s">
        <v>23</v>
      </c>
      <c r="G187">
        <v>22.1619039737317</v>
      </c>
      <c r="H187">
        <v>4.3985707681890203E-2</v>
      </c>
      <c r="I187">
        <v>1.7059774587216201</v>
      </c>
      <c r="J187" t="s">
        <v>24</v>
      </c>
      <c r="K187" t="b">
        <v>0</v>
      </c>
      <c r="L187">
        <v>3</v>
      </c>
      <c r="M187">
        <v>14</v>
      </c>
      <c r="N187">
        <v>73.630569458007798</v>
      </c>
    </row>
    <row r="188" spans="1:14" x14ac:dyDescent="0.2">
      <c r="A188" t="s">
        <v>308</v>
      </c>
      <c r="B188" t="b">
        <v>0</v>
      </c>
      <c r="C188" t="s">
        <v>279</v>
      </c>
      <c r="D188" t="s">
        <v>21</v>
      </c>
      <c r="E188" t="s">
        <v>22</v>
      </c>
      <c r="F188" t="s">
        <v>23</v>
      </c>
      <c r="G188">
        <v>26.991338458944199</v>
      </c>
      <c r="H188">
        <v>0.99072072939204803</v>
      </c>
      <c r="I188">
        <v>1.8336303085432899</v>
      </c>
      <c r="J188" t="s">
        <v>24</v>
      </c>
      <c r="K188" t="b">
        <v>0</v>
      </c>
      <c r="L188">
        <v>3</v>
      </c>
      <c r="M188">
        <v>17</v>
      </c>
      <c r="N188">
        <v>73.630569458007798</v>
      </c>
    </row>
    <row r="189" spans="1:14" x14ac:dyDescent="0.2">
      <c r="A189" t="s">
        <v>309</v>
      </c>
      <c r="B189" t="b">
        <v>0</v>
      </c>
      <c r="C189" t="s">
        <v>281</v>
      </c>
      <c r="D189" t="s">
        <v>21</v>
      </c>
      <c r="E189" t="s">
        <v>22</v>
      </c>
      <c r="F189" t="s">
        <v>23</v>
      </c>
      <c r="G189">
        <v>27.052333141314001</v>
      </c>
      <c r="H189">
        <v>0.97676006138092797</v>
      </c>
      <c r="I189">
        <v>1.85525791288631</v>
      </c>
      <c r="J189" t="s">
        <v>24</v>
      </c>
      <c r="K189" t="b">
        <v>0</v>
      </c>
      <c r="L189">
        <v>3</v>
      </c>
      <c r="M189">
        <v>21</v>
      </c>
      <c r="N189">
        <v>73.630569458007798</v>
      </c>
    </row>
    <row r="190" spans="1:14" x14ac:dyDescent="0.2">
      <c r="A190" t="s">
        <v>310</v>
      </c>
      <c r="B190" t="b">
        <v>0</v>
      </c>
      <c r="C190" t="s">
        <v>283</v>
      </c>
      <c r="D190" t="s">
        <v>21</v>
      </c>
      <c r="E190" t="s">
        <v>22</v>
      </c>
      <c r="F190" t="s">
        <v>23</v>
      </c>
      <c r="G190">
        <v>26.701484217834601</v>
      </c>
      <c r="H190">
        <v>0.99086274753696202</v>
      </c>
      <c r="I190">
        <v>1.8507825811977401</v>
      </c>
      <c r="J190" t="s">
        <v>24</v>
      </c>
      <c r="K190" t="b">
        <v>0</v>
      </c>
      <c r="L190">
        <v>3</v>
      </c>
      <c r="M190">
        <v>18</v>
      </c>
      <c r="N190">
        <v>73.630569458007798</v>
      </c>
    </row>
    <row r="191" spans="1:14" x14ac:dyDescent="0.2">
      <c r="A191" t="s">
        <v>311</v>
      </c>
      <c r="B191" t="b">
        <v>0</v>
      </c>
      <c r="C191" t="s">
        <v>285</v>
      </c>
      <c r="D191" t="s">
        <v>21</v>
      </c>
      <c r="E191" t="s">
        <v>22</v>
      </c>
      <c r="F191" t="s">
        <v>23</v>
      </c>
      <c r="G191">
        <v>28.897261306587001</v>
      </c>
      <c r="H191">
        <v>0.95494402694061398</v>
      </c>
      <c r="I191">
        <v>1.6407086525705199</v>
      </c>
      <c r="J191" t="s">
        <v>152</v>
      </c>
      <c r="K191" t="b">
        <v>0</v>
      </c>
      <c r="L191">
        <v>3</v>
      </c>
      <c r="M191">
        <v>22</v>
      </c>
      <c r="N191">
        <v>73.824317932128906</v>
      </c>
    </row>
    <row r="192" spans="1:14" x14ac:dyDescent="0.2">
      <c r="A192" t="s">
        <v>312</v>
      </c>
      <c r="B192" t="b">
        <v>0</v>
      </c>
      <c r="C192" t="s">
        <v>287</v>
      </c>
      <c r="D192" t="s">
        <v>21</v>
      </c>
      <c r="E192" t="s">
        <v>22</v>
      </c>
      <c r="F192" t="s">
        <v>23</v>
      </c>
      <c r="G192">
        <v>28.638266010150701</v>
      </c>
      <c r="H192">
        <v>0.91351806438596295</v>
      </c>
      <c r="I192">
        <v>1.5897464586391401</v>
      </c>
      <c r="J192" t="s">
        <v>152</v>
      </c>
      <c r="K192" t="b">
        <v>0</v>
      </c>
      <c r="L192">
        <v>3</v>
      </c>
      <c r="M192">
        <v>22</v>
      </c>
      <c r="N192">
        <v>73.824317932128906</v>
      </c>
    </row>
    <row r="193" spans="1:16" x14ac:dyDescent="0.2">
      <c r="A193" t="s">
        <v>313</v>
      </c>
      <c r="B193" t="b">
        <v>0</v>
      </c>
      <c r="C193" t="s">
        <v>289</v>
      </c>
      <c r="D193" t="s">
        <v>21</v>
      </c>
      <c r="E193" t="s">
        <v>22</v>
      </c>
      <c r="F193" t="s">
        <v>23</v>
      </c>
      <c r="G193">
        <v>28.677973267233799</v>
      </c>
      <c r="H193">
        <v>0.93567288938953497</v>
      </c>
      <c r="I193">
        <v>1.63080059038749</v>
      </c>
      <c r="J193" t="s">
        <v>152</v>
      </c>
      <c r="K193" t="b">
        <v>0</v>
      </c>
      <c r="L193">
        <v>3</v>
      </c>
      <c r="M193">
        <v>22</v>
      </c>
      <c r="N193">
        <v>73.630569458007798</v>
      </c>
    </row>
    <row r="194" spans="1:16" x14ac:dyDescent="0.2">
      <c r="A194" t="s">
        <v>314</v>
      </c>
      <c r="B194" t="b">
        <v>0</v>
      </c>
      <c r="C194" t="s">
        <v>315</v>
      </c>
      <c r="D194" t="s">
        <v>21</v>
      </c>
      <c r="E194" t="s">
        <v>22</v>
      </c>
      <c r="F194" t="s">
        <v>23</v>
      </c>
      <c r="G194">
        <v>24.422238269099399</v>
      </c>
      <c r="H194">
        <v>0.42090097505303398</v>
      </c>
      <c r="I194">
        <v>1.8742470713530599</v>
      </c>
      <c r="J194" t="s">
        <v>24</v>
      </c>
      <c r="K194" t="b">
        <v>0</v>
      </c>
      <c r="L194">
        <v>3</v>
      </c>
      <c r="M194">
        <v>19</v>
      </c>
      <c r="N194">
        <v>73.632431030273395</v>
      </c>
    </row>
    <row r="195" spans="1:16" x14ac:dyDescent="0.2">
      <c r="A195" t="s">
        <v>316</v>
      </c>
      <c r="B195" t="b">
        <v>0</v>
      </c>
      <c r="C195" t="s">
        <v>317</v>
      </c>
      <c r="D195" t="s">
        <v>21</v>
      </c>
      <c r="E195" t="s">
        <v>22</v>
      </c>
      <c r="F195" t="s">
        <v>23</v>
      </c>
      <c r="G195">
        <v>26.336701091652699</v>
      </c>
      <c r="H195">
        <v>0.98036633776067805</v>
      </c>
      <c r="I195">
        <v>1.8467779630858101</v>
      </c>
      <c r="J195" t="s">
        <v>24</v>
      </c>
      <c r="K195" t="b">
        <v>0</v>
      </c>
      <c r="L195">
        <v>3</v>
      </c>
      <c r="M195">
        <v>19</v>
      </c>
      <c r="N195">
        <v>73.826156616210895</v>
      </c>
    </row>
    <row r="196" spans="1:16" x14ac:dyDescent="0.2">
      <c r="A196" t="s">
        <v>318</v>
      </c>
      <c r="B196" t="b">
        <v>0</v>
      </c>
      <c r="C196" t="s">
        <v>319</v>
      </c>
      <c r="D196" t="s">
        <v>21</v>
      </c>
      <c r="E196" t="s">
        <v>22</v>
      </c>
      <c r="F196" t="s">
        <v>23</v>
      </c>
      <c r="G196">
        <v>25.282641840178499</v>
      </c>
      <c r="H196">
        <v>0.66227088862080097</v>
      </c>
      <c r="I196">
        <v>1.84635770331448</v>
      </c>
      <c r="J196" t="s">
        <v>24</v>
      </c>
      <c r="K196" t="b">
        <v>0</v>
      </c>
      <c r="L196">
        <v>3</v>
      </c>
      <c r="M196">
        <v>16</v>
      </c>
      <c r="N196">
        <v>73.826156616210895</v>
      </c>
    </row>
    <row r="197" spans="1:16" x14ac:dyDescent="0.2">
      <c r="A197" t="s">
        <v>320</v>
      </c>
      <c r="B197" t="b">
        <v>0</v>
      </c>
      <c r="C197" t="s">
        <v>321</v>
      </c>
      <c r="D197" t="s">
        <v>21</v>
      </c>
      <c r="E197" t="s">
        <v>22</v>
      </c>
      <c r="F197" t="s">
        <v>23</v>
      </c>
      <c r="G197">
        <v>26.666000896421501</v>
      </c>
      <c r="H197">
        <v>0.98847502832887202</v>
      </c>
      <c r="I197">
        <v>1.8442699759629499</v>
      </c>
      <c r="J197" t="s">
        <v>24</v>
      </c>
      <c r="K197" t="b">
        <v>0</v>
      </c>
      <c r="L197">
        <v>3</v>
      </c>
      <c r="M197">
        <v>17</v>
      </c>
      <c r="N197">
        <v>73.826156616210895</v>
      </c>
    </row>
    <row r="198" spans="1:16" x14ac:dyDescent="0.2">
      <c r="A198" t="s">
        <v>322</v>
      </c>
      <c r="B198" t="b">
        <v>0</v>
      </c>
      <c r="C198" t="s">
        <v>323</v>
      </c>
      <c r="D198" t="s">
        <v>21</v>
      </c>
      <c r="E198" t="s">
        <v>22</v>
      </c>
      <c r="F198" t="s">
        <v>23</v>
      </c>
      <c r="G198">
        <v>26.815235483914801</v>
      </c>
      <c r="H198">
        <v>0.98711627806645397</v>
      </c>
      <c r="I198">
        <v>1.81459421473619</v>
      </c>
      <c r="J198" t="s">
        <v>24</v>
      </c>
      <c r="K198" t="b">
        <v>0</v>
      </c>
      <c r="L198">
        <v>3</v>
      </c>
      <c r="M198">
        <v>19</v>
      </c>
      <c r="N198">
        <v>73.826156616210895</v>
      </c>
    </row>
    <row r="199" spans="1:16" x14ac:dyDescent="0.2">
      <c r="A199" t="s">
        <v>324</v>
      </c>
      <c r="B199" t="b">
        <v>0</v>
      </c>
      <c r="C199" t="s">
        <v>325</v>
      </c>
      <c r="D199" t="s">
        <v>21</v>
      </c>
      <c r="E199" t="s">
        <v>22</v>
      </c>
      <c r="F199" t="s">
        <v>23</v>
      </c>
      <c r="G199">
        <v>26.617777639697099</v>
      </c>
      <c r="H199">
        <v>0.98447732071362504</v>
      </c>
      <c r="I199">
        <v>1.805110392472</v>
      </c>
      <c r="J199" t="s">
        <v>24</v>
      </c>
      <c r="K199" t="b">
        <v>0</v>
      </c>
      <c r="L199">
        <v>3</v>
      </c>
      <c r="M199">
        <v>16</v>
      </c>
      <c r="N199">
        <v>73.826156616210895</v>
      </c>
    </row>
    <row r="200" spans="1:16" x14ac:dyDescent="0.2">
      <c r="A200" t="s">
        <v>326</v>
      </c>
      <c r="B200" t="b">
        <v>0</v>
      </c>
      <c r="C200" t="s">
        <v>327</v>
      </c>
      <c r="D200" t="s">
        <v>21</v>
      </c>
      <c r="E200" t="s">
        <v>22</v>
      </c>
      <c r="F200" t="s">
        <v>23</v>
      </c>
      <c r="G200" t="s">
        <v>37</v>
      </c>
      <c r="H200">
        <v>0</v>
      </c>
      <c r="J200" t="s">
        <v>38</v>
      </c>
      <c r="K200" t="b">
        <v>0</v>
      </c>
      <c r="L200">
        <v>3</v>
      </c>
      <c r="M200">
        <v>39</v>
      </c>
      <c r="N200">
        <v>91.455146789550696</v>
      </c>
    </row>
    <row r="201" spans="1:16" x14ac:dyDescent="0.2">
      <c r="A201" t="s">
        <v>328</v>
      </c>
      <c r="B201" t="b">
        <v>0</v>
      </c>
      <c r="C201" t="s">
        <v>329</v>
      </c>
      <c r="D201" t="s">
        <v>21</v>
      </c>
      <c r="E201" t="s">
        <v>22</v>
      </c>
      <c r="F201" t="s">
        <v>23</v>
      </c>
      <c r="G201" t="s">
        <v>37</v>
      </c>
      <c r="H201">
        <v>0</v>
      </c>
      <c r="J201" t="s">
        <v>38</v>
      </c>
      <c r="K201" t="b">
        <v>0</v>
      </c>
      <c r="L201">
        <v>3</v>
      </c>
      <c r="M201">
        <v>39</v>
      </c>
      <c r="N201">
        <v>91.648872375488196</v>
      </c>
      <c r="O201">
        <v>81.381439208984304</v>
      </c>
    </row>
    <row r="202" spans="1:16" x14ac:dyDescent="0.2">
      <c r="A202" t="s">
        <v>330</v>
      </c>
      <c r="B202" t="b">
        <v>0</v>
      </c>
      <c r="C202" t="s">
        <v>331</v>
      </c>
      <c r="D202" t="s">
        <v>21</v>
      </c>
      <c r="E202" t="s">
        <v>22</v>
      </c>
      <c r="F202" t="s">
        <v>23</v>
      </c>
      <c r="G202" t="s">
        <v>37</v>
      </c>
      <c r="H202">
        <v>0</v>
      </c>
      <c r="J202" t="s">
        <v>38</v>
      </c>
      <c r="K202" t="b">
        <v>0</v>
      </c>
      <c r="L202">
        <v>3</v>
      </c>
      <c r="M202">
        <v>39</v>
      </c>
      <c r="N202">
        <v>91.842590332031193</v>
      </c>
    </row>
    <row r="203" spans="1:16" x14ac:dyDescent="0.2">
      <c r="A203" t="s">
        <v>332</v>
      </c>
      <c r="B203" t="b">
        <v>0</v>
      </c>
      <c r="C203" t="s">
        <v>333</v>
      </c>
      <c r="D203" t="s">
        <v>21</v>
      </c>
      <c r="E203" t="s">
        <v>22</v>
      </c>
      <c r="F203" t="s">
        <v>23</v>
      </c>
      <c r="G203" t="s">
        <v>37</v>
      </c>
      <c r="H203">
        <v>0</v>
      </c>
      <c r="J203" t="s">
        <v>38</v>
      </c>
      <c r="K203" t="b">
        <v>0</v>
      </c>
      <c r="L203">
        <v>3</v>
      </c>
      <c r="M203">
        <v>39</v>
      </c>
      <c r="N203">
        <v>91.455146789550696</v>
      </c>
    </row>
    <row r="204" spans="1:16" x14ac:dyDescent="0.2">
      <c r="A204" t="s">
        <v>334</v>
      </c>
      <c r="B204" t="b">
        <v>0</v>
      </c>
      <c r="C204" t="s">
        <v>335</v>
      </c>
      <c r="D204" t="s">
        <v>21</v>
      </c>
      <c r="E204" t="s">
        <v>22</v>
      </c>
      <c r="F204" t="s">
        <v>23</v>
      </c>
      <c r="G204" t="s">
        <v>37</v>
      </c>
      <c r="H204">
        <v>0</v>
      </c>
      <c r="J204" t="s">
        <v>38</v>
      </c>
      <c r="K204" t="b">
        <v>0</v>
      </c>
      <c r="L204">
        <v>3</v>
      </c>
      <c r="M204">
        <v>39</v>
      </c>
      <c r="N204">
        <v>92.036315917968693</v>
      </c>
    </row>
    <row r="205" spans="1:16" x14ac:dyDescent="0.2">
      <c r="A205" t="s">
        <v>336</v>
      </c>
      <c r="B205" t="b">
        <v>0</v>
      </c>
      <c r="C205" t="s">
        <v>337</v>
      </c>
      <c r="D205" t="s">
        <v>21</v>
      </c>
      <c r="E205" t="s">
        <v>22</v>
      </c>
      <c r="F205" t="s">
        <v>23</v>
      </c>
      <c r="G205" t="s">
        <v>37</v>
      </c>
      <c r="H205">
        <v>0</v>
      </c>
      <c r="J205" t="s">
        <v>38</v>
      </c>
      <c r="K205" t="b">
        <v>0</v>
      </c>
      <c r="L205">
        <v>3</v>
      </c>
      <c r="M205">
        <v>39</v>
      </c>
      <c r="N205">
        <v>91.842590332031193</v>
      </c>
    </row>
    <row r="206" spans="1:16" x14ac:dyDescent="0.2">
      <c r="A206" t="s">
        <v>338</v>
      </c>
      <c r="B206" t="b">
        <v>0</v>
      </c>
      <c r="C206" t="s">
        <v>339</v>
      </c>
      <c r="D206" t="s">
        <v>21</v>
      </c>
      <c r="E206" t="s">
        <v>22</v>
      </c>
      <c r="F206" t="s">
        <v>23</v>
      </c>
      <c r="G206" t="s">
        <v>37</v>
      </c>
      <c r="H206">
        <v>0</v>
      </c>
      <c r="J206" t="s">
        <v>38</v>
      </c>
      <c r="K206" t="b">
        <v>0</v>
      </c>
      <c r="L206">
        <v>3</v>
      </c>
      <c r="M206">
        <v>39</v>
      </c>
      <c r="N206">
        <v>72.274322509765597</v>
      </c>
      <c r="O206">
        <v>81.186828613281193</v>
      </c>
      <c r="P206">
        <v>91.649353027343693</v>
      </c>
    </row>
    <row r="207" spans="1:16" x14ac:dyDescent="0.2">
      <c r="A207" t="s">
        <v>340</v>
      </c>
      <c r="B207" t="b">
        <v>0</v>
      </c>
      <c r="C207" t="s">
        <v>341</v>
      </c>
      <c r="D207" t="s">
        <v>21</v>
      </c>
      <c r="E207" t="s">
        <v>22</v>
      </c>
      <c r="F207" t="s">
        <v>23</v>
      </c>
      <c r="G207" t="s">
        <v>37</v>
      </c>
      <c r="H207">
        <v>0</v>
      </c>
      <c r="J207" t="s">
        <v>38</v>
      </c>
      <c r="K207" t="b">
        <v>0</v>
      </c>
      <c r="L207">
        <v>3</v>
      </c>
      <c r="M207">
        <v>39</v>
      </c>
      <c r="N207">
        <v>80.799331665039006</v>
      </c>
      <c r="O207">
        <v>70.530563354492102</v>
      </c>
      <c r="P207">
        <v>91.455596923828097</v>
      </c>
    </row>
    <row r="208" spans="1:16" x14ac:dyDescent="0.2">
      <c r="A208" t="s">
        <v>342</v>
      </c>
      <c r="B208" t="b">
        <v>0</v>
      </c>
      <c r="C208" t="s">
        <v>343</v>
      </c>
      <c r="D208" t="s">
        <v>21</v>
      </c>
      <c r="E208" t="s">
        <v>22</v>
      </c>
      <c r="F208" t="s">
        <v>23</v>
      </c>
      <c r="G208" t="s">
        <v>37</v>
      </c>
      <c r="H208">
        <v>0</v>
      </c>
      <c r="J208" t="s">
        <v>38</v>
      </c>
      <c r="K208" t="b">
        <v>0</v>
      </c>
      <c r="L208">
        <v>3</v>
      </c>
      <c r="M208">
        <v>39</v>
      </c>
      <c r="N208">
        <v>80.993080139160099</v>
      </c>
      <c r="O208">
        <v>91.649353027343693</v>
      </c>
    </row>
    <row r="209" spans="1:17" x14ac:dyDescent="0.2">
      <c r="A209" t="s">
        <v>344</v>
      </c>
      <c r="B209" t="b">
        <v>0</v>
      </c>
      <c r="C209" t="s">
        <v>345</v>
      </c>
      <c r="D209" t="s">
        <v>21</v>
      </c>
      <c r="E209" t="s">
        <v>22</v>
      </c>
      <c r="F209" t="s">
        <v>23</v>
      </c>
      <c r="G209" t="s">
        <v>37</v>
      </c>
      <c r="H209">
        <v>0</v>
      </c>
      <c r="J209" t="s">
        <v>38</v>
      </c>
      <c r="K209" t="b">
        <v>0</v>
      </c>
      <c r="L209">
        <v>3</v>
      </c>
      <c r="M209">
        <v>39</v>
      </c>
      <c r="N209">
        <v>65.880554199218693</v>
      </c>
      <c r="O209">
        <v>80.799331665039006</v>
      </c>
      <c r="P209">
        <v>61.618053436279297</v>
      </c>
      <c r="Q209">
        <v>91.261848449707003</v>
      </c>
    </row>
    <row r="210" spans="1:17" x14ac:dyDescent="0.2">
      <c r="A210" t="s">
        <v>346</v>
      </c>
      <c r="B210" t="b">
        <v>0</v>
      </c>
      <c r="C210" t="s">
        <v>347</v>
      </c>
      <c r="D210" t="s">
        <v>21</v>
      </c>
      <c r="E210" t="s">
        <v>22</v>
      </c>
      <c r="F210" t="s">
        <v>23</v>
      </c>
      <c r="G210" t="s">
        <v>37</v>
      </c>
      <c r="H210">
        <v>0</v>
      </c>
      <c r="J210" t="s">
        <v>38</v>
      </c>
      <c r="K210" t="b">
        <v>0</v>
      </c>
      <c r="L210">
        <v>3</v>
      </c>
      <c r="M210">
        <v>39</v>
      </c>
      <c r="N210">
        <v>70.530563354492102</v>
      </c>
      <c r="O210">
        <v>80.799331665039006</v>
      </c>
      <c r="P210">
        <v>91.261848449707003</v>
      </c>
    </row>
    <row r="211" spans="1:17" x14ac:dyDescent="0.2">
      <c r="A211" t="s">
        <v>348</v>
      </c>
      <c r="B211" t="b">
        <v>0</v>
      </c>
      <c r="C211" t="s">
        <v>349</v>
      </c>
      <c r="D211" t="s">
        <v>21</v>
      </c>
      <c r="E211" t="s">
        <v>22</v>
      </c>
      <c r="F211" t="s">
        <v>23</v>
      </c>
      <c r="G211" t="s">
        <v>37</v>
      </c>
      <c r="H211">
        <v>0</v>
      </c>
      <c r="J211" t="s">
        <v>38</v>
      </c>
      <c r="K211" t="b">
        <v>0</v>
      </c>
      <c r="L211">
        <v>3</v>
      </c>
      <c r="M211">
        <v>39</v>
      </c>
      <c r="N211">
        <v>68.980560302734304</v>
      </c>
      <c r="O211">
        <v>80.799331665039006</v>
      </c>
      <c r="P211">
        <v>91.455596923828097</v>
      </c>
    </row>
    <row r="212" spans="1:17" x14ac:dyDescent="0.2">
      <c r="A212" t="s">
        <v>350</v>
      </c>
      <c r="B212" t="b">
        <v>0</v>
      </c>
      <c r="C212" t="s">
        <v>351</v>
      </c>
      <c r="D212" t="s">
        <v>21</v>
      </c>
      <c r="E212" t="s">
        <v>22</v>
      </c>
      <c r="F212" t="s">
        <v>23</v>
      </c>
      <c r="G212" t="s">
        <v>37</v>
      </c>
      <c r="H212">
        <v>0</v>
      </c>
      <c r="J212" t="s">
        <v>38</v>
      </c>
      <c r="K212" t="b">
        <v>0</v>
      </c>
      <c r="L212">
        <v>3</v>
      </c>
      <c r="M212">
        <v>39</v>
      </c>
      <c r="N212">
        <v>91.455596923828097</v>
      </c>
    </row>
    <row r="213" spans="1:17" x14ac:dyDescent="0.2">
      <c r="A213" t="s">
        <v>352</v>
      </c>
      <c r="B213" t="b">
        <v>0</v>
      </c>
      <c r="C213" t="s">
        <v>353</v>
      </c>
      <c r="D213" t="s">
        <v>21</v>
      </c>
      <c r="E213" t="s">
        <v>22</v>
      </c>
      <c r="F213" t="s">
        <v>23</v>
      </c>
      <c r="G213" t="s">
        <v>37</v>
      </c>
      <c r="H213">
        <v>0</v>
      </c>
      <c r="J213" t="s">
        <v>38</v>
      </c>
      <c r="K213" t="b">
        <v>0</v>
      </c>
      <c r="L213">
        <v>3</v>
      </c>
      <c r="M213">
        <v>39</v>
      </c>
      <c r="N213">
        <v>91.649353027343693</v>
      </c>
    </row>
    <row r="214" spans="1:17" x14ac:dyDescent="0.2">
      <c r="A214" t="s">
        <v>354</v>
      </c>
      <c r="B214" t="b">
        <v>0</v>
      </c>
      <c r="C214" t="s">
        <v>355</v>
      </c>
      <c r="D214" t="s">
        <v>21</v>
      </c>
      <c r="E214" t="s">
        <v>22</v>
      </c>
      <c r="F214" t="s">
        <v>23</v>
      </c>
      <c r="G214" t="s">
        <v>37</v>
      </c>
      <c r="H214">
        <v>0</v>
      </c>
      <c r="J214" t="s">
        <v>38</v>
      </c>
      <c r="K214" t="b">
        <v>0</v>
      </c>
      <c r="L214">
        <v>3</v>
      </c>
      <c r="M214">
        <v>39</v>
      </c>
      <c r="N214">
        <v>91.455596923828097</v>
      </c>
    </row>
    <row r="215" spans="1:17" x14ac:dyDescent="0.2">
      <c r="A215" t="s">
        <v>356</v>
      </c>
      <c r="B215" t="b">
        <v>0</v>
      </c>
      <c r="C215" t="s">
        <v>357</v>
      </c>
      <c r="D215" t="s">
        <v>21</v>
      </c>
      <c r="E215" t="s">
        <v>22</v>
      </c>
      <c r="F215" t="s">
        <v>23</v>
      </c>
      <c r="G215" t="s">
        <v>37</v>
      </c>
      <c r="H215">
        <v>0</v>
      </c>
      <c r="J215" t="s">
        <v>38</v>
      </c>
      <c r="K215" t="b">
        <v>0</v>
      </c>
      <c r="L215">
        <v>3</v>
      </c>
      <c r="M215">
        <v>39</v>
      </c>
      <c r="N215">
        <v>72.274322509765597</v>
      </c>
      <c r="O215">
        <v>81.380584716796804</v>
      </c>
      <c r="P215">
        <v>91.068099975585895</v>
      </c>
    </row>
    <row r="216" spans="1:17" x14ac:dyDescent="0.2">
      <c r="A216" t="s">
        <v>358</v>
      </c>
      <c r="B216" t="b">
        <v>0</v>
      </c>
      <c r="C216" t="s">
        <v>359</v>
      </c>
      <c r="D216" t="s">
        <v>21</v>
      </c>
      <c r="E216" t="s">
        <v>22</v>
      </c>
      <c r="F216" t="s">
        <v>23</v>
      </c>
      <c r="G216" t="s">
        <v>37</v>
      </c>
      <c r="H216">
        <v>0</v>
      </c>
      <c r="J216" t="s">
        <v>38</v>
      </c>
      <c r="K216" t="b">
        <v>0</v>
      </c>
      <c r="L216">
        <v>3</v>
      </c>
      <c r="M216">
        <v>39</v>
      </c>
      <c r="N216">
        <v>81.380584716796804</v>
      </c>
      <c r="O216">
        <v>72.274322509765597</v>
      </c>
      <c r="P216">
        <v>90.486846923828097</v>
      </c>
    </row>
    <row r="217" spans="1:17" x14ac:dyDescent="0.2">
      <c r="A217" t="s">
        <v>360</v>
      </c>
      <c r="B217" t="b">
        <v>0</v>
      </c>
      <c r="C217" t="s">
        <v>361</v>
      </c>
      <c r="D217" t="s">
        <v>21</v>
      </c>
      <c r="E217" t="s">
        <v>22</v>
      </c>
      <c r="F217" t="s">
        <v>23</v>
      </c>
      <c r="G217" t="s">
        <v>37</v>
      </c>
      <c r="H217">
        <v>0</v>
      </c>
      <c r="J217" t="s">
        <v>38</v>
      </c>
      <c r="K217" t="b">
        <v>0</v>
      </c>
      <c r="L217">
        <v>3</v>
      </c>
      <c r="M217">
        <v>39</v>
      </c>
      <c r="N217">
        <v>81.186828613281193</v>
      </c>
      <c r="O217">
        <v>71.499313354492102</v>
      </c>
    </row>
    <row r="218" spans="1:17" x14ac:dyDescent="0.2">
      <c r="A218" t="s">
        <v>362</v>
      </c>
      <c r="B218" t="b">
        <v>0</v>
      </c>
      <c r="C218" t="s">
        <v>315</v>
      </c>
      <c r="D218" t="s">
        <v>21</v>
      </c>
      <c r="E218" t="s">
        <v>22</v>
      </c>
      <c r="F218" t="s">
        <v>23</v>
      </c>
      <c r="G218">
        <v>32.463559710992698</v>
      </c>
      <c r="H218">
        <v>0.93050224688818395</v>
      </c>
      <c r="I218">
        <v>1.2769410676200501</v>
      </c>
      <c r="J218" t="s">
        <v>152</v>
      </c>
      <c r="K218" t="b">
        <v>0</v>
      </c>
      <c r="L218">
        <v>3</v>
      </c>
      <c r="M218">
        <v>23</v>
      </c>
      <c r="N218">
        <v>93.586120605468693</v>
      </c>
      <c r="O218">
        <v>87.193191528320298</v>
      </c>
    </row>
    <row r="219" spans="1:17" x14ac:dyDescent="0.2">
      <c r="A219" t="s">
        <v>363</v>
      </c>
      <c r="B219" t="b">
        <v>0</v>
      </c>
      <c r="C219" t="s">
        <v>317</v>
      </c>
      <c r="D219" t="s">
        <v>21</v>
      </c>
      <c r="E219" t="s">
        <v>22</v>
      </c>
      <c r="F219" t="s">
        <v>23</v>
      </c>
      <c r="G219">
        <v>19.5676318467989</v>
      </c>
      <c r="H219">
        <v>0</v>
      </c>
      <c r="I219">
        <v>2.1373199731127399</v>
      </c>
      <c r="J219" t="s">
        <v>24</v>
      </c>
      <c r="K219" t="b">
        <v>0</v>
      </c>
      <c r="L219">
        <v>3</v>
      </c>
      <c r="M219">
        <v>16</v>
      </c>
      <c r="N219">
        <v>73.632431030273395</v>
      </c>
    </row>
    <row r="220" spans="1:17" x14ac:dyDescent="0.2">
      <c r="A220" t="s">
        <v>364</v>
      </c>
      <c r="B220" t="b">
        <v>0</v>
      </c>
      <c r="C220" t="s">
        <v>319</v>
      </c>
      <c r="D220" t="s">
        <v>21</v>
      </c>
      <c r="E220" t="s">
        <v>22</v>
      </c>
      <c r="F220" t="s">
        <v>23</v>
      </c>
      <c r="G220">
        <v>27.277495448517399</v>
      </c>
      <c r="H220">
        <v>0.98208396672168297</v>
      </c>
      <c r="I220">
        <v>1.8307046954945501</v>
      </c>
      <c r="J220" t="s">
        <v>24</v>
      </c>
      <c r="K220" t="b">
        <v>0</v>
      </c>
      <c r="L220">
        <v>3</v>
      </c>
      <c r="M220">
        <v>19</v>
      </c>
      <c r="N220">
        <v>73.826156616210895</v>
      </c>
    </row>
    <row r="221" spans="1:17" x14ac:dyDescent="0.2">
      <c r="A221" t="s">
        <v>365</v>
      </c>
      <c r="B221" t="b">
        <v>0</v>
      </c>
      <c r="C221" t="s">
        <v>321</v>
      </c>
      <c r="D221" t="s">
        <v>21</v>
      </c>
      <c r="E221" t="s">
        <v>22</v>
      </c>
      <c r="F221" t="s">
        <v>23</v>
      </c>
      <c r="G221">
        <v>25.276625718246802</v>
      </c>
      <c r="H221">
        <v>0.677174201546767</v>
      </c>
      <c r="I221">
        <v>1.8382067465384999</v>
      </c>
      <c r="J221" t="s">
        <v>24</v>
      </c>
      <c r="K221" t="b">
        <v>0</v>
      </c>
      <c r="L221">
        <v>3</v>
      </c>
      <c r="M221">
        <v>17</v>
      </c>
      <c r="N221">
        <v>73.826156616210895</v>
      </c>
    </row>
    <row r="222" spans="1:17" x14ac:dyDescent="0.2">
      <c r="A222" t="s">
        <v>366</v>
      </c>
      <c r="B222" t="b">
        <v>0</v>
      </c>
      <c r="C222" t="s">
        <v>323</v>
      </c>
      <c r="D222" t="s">
        <v>21</v>
      </c>
      <c r="E222" t="s">
        <v>22</v>
      </c>
      <c r="F222" t="s">
        <v>23</v>
      </c>
      <c r="G222">
        <v>26.598396878286199</v>
      </c>
      <c r="H222">
        <v>0.98437905910591095</v>
      </c>
      <c r="I222">
        <v>1.81275610418802</v>
      </c>
      <c r="J222" t="s">
        <v>24</v>
      </c>
      <c r="K222" t="b">
        <v>0</v>
      </c>
      <c r="L222">
        <v>3</v>
      </c>
      <c r="M222">
        <v>16</v>
      </c>
      <c r="N222">
        <v>73.826156616210895</v>
      </c>
    </row>
    <row r="223" spans="1:17" x14ac:dyDescent="0.2">
      <c r="A223" t="s">
        <v>367</v>
      </c>
      <c r="B223" t="b">
        <v>0</v>
      </c>
      <c r="C223" t="s">
        <v>325</v>
      </c>
      <c r="D223" t="s">
        <v>21</v>
      </c>
      <c r="E223" t="s">
        <v>22</v>
      </c>
      <c r="F223" t="s">
        <v>23</v>
      </c>
      <c r="G223">
        <v>17.6689062617654</v>
      </c>
      <c r="H223">
        <v>0</v>
      </c>
      <c r="I223">
        <v>1.82563956262218</v>
      </c>
      <c r="J223" t="s">
        <v>24</v>
      </c>
      <c r="K223" t="b">
        <v>0</v>
      </c>
      <c r="L223">
        <v>3</v>
      </c>
      <c r="M223">
        <v>14</v>
      </c>
      <c r="N223">
        <v>73.826156616210895</v>
      </c>
    </row>
    <row r="224" spans="1:17" x14ac:dyDescent="0.2">
      <c r="A224" t="s">
        <v>368</v>
      </c>
      <c r="B224" t="b">
        <v>0</v>
      </c>
      <c r="C224" t="s">
        <v>327</v>
      </c>
      <c r="D224" t="s">
        <v>21</v>
      </c>
      <c r="E224" t="s">
        <v>22</v>
      </c>
      <c r="F224" t="s">
        <v>23</v>
      </c>
      <c r="G224" t="s">
        <v>37</v>
      </c>
      <c r="H224">
        <v>0</v>
      </c>
      <c r="J224" t="s">
        <v>38</v>
      </c>
      <c r="K224" t="b">
        <v>0</v>
      </c>
      <c r="L224">
        <v>3</v>
      </c>
      <c r="M224">
        <v>39</v>
      </c>
      <c r="N224">
        <v>91.648872375488196</v>
      </c>
    </row>
    <row r="225" spans="1:16" x14ac:dyDescent="0.2">
      <c r="A225" t="s">
        <v>369</v>
      </c>
      <c r="B225" t="b">
        <v>0</v>
      </c>
      <c r="C225" t="s">
        <v>329</v>
      </c>
      <c r="D225" t="s">
        <v>21</v>
      </c>
      <c r="E225" t="s">
        <v>22</v>
      </c>
      <c r="F225" t="s">
        <v>23</v>
      </c>
      <c r="G225" t="s">
        <v>37</v>
      </c>
      <c r="H225">
        <v>0</v>
      </c>
      <c r="J225" t="s">
        <v>38</v>
      </c>
      <c r="K225" t="b">
        <v>0</v>
      </c>
      <c r="L225">
        <v>3</v>
      </c>
      <c r="M225">
        <v>39</v>
      </c>
      <c r="N225">
        <v>91.842590332031193</v>
      </c>
    </row>
    <row r="226" spans="1:16" x14ac:dyDescent="0.2">
      <c r="A226" t="s">
        <v>370</v>
      </c>
      <c r="B226" t="b">
        <v>0</v>
      </c>
      <c r="C226" t="s">
        <v>331</v>
      </c>
      <c r="D226" t="s">
        <v>21</v>
      </c>
      <c r="E226" t="s">
        <v>22</v>
      </c>
      <c r="F226" t="s">
        <v>23</v>
      </c>
      <c r="G226" t="s">
        <v>37</v>
      </c>
      <c r="H226">
        <v>0</v>
      </c>
      <c r="J226" t="s">
        <v>38</v>
      </c>
      <c r="K226" t="b">
        <v>0</v>
      </c>
      <c r="L226">
        <v>3</v>
      </c>
      <c r="M226">
        <v>39</v>
      </c>
      <c r="N226">
        <v>91.842590332031193</v>
      </c>
    </row>
    <row r="227" spans="1:16" x14ac:dyDescent="0.2">
      <c r="A227" t="s">
        <v>371</v>
      </c>
      <c r="B227" t="b">
        <v>0</v>
      </c>
      <c r="C227" t="s">
        <v>333</v>
      </c>
      <c r="D227" t="s">
        <v>21</v>
      </c>
      <c r="E227" t="s">
        <v>22</v>
      </c>
      <c r="F227" t="s">
        <v>23</v>
      </c>
      <c r="G227" t="s">
        <v>37</v>
      </c>
      <c r="H227">
        <v>0</v>
      </c>
      <c r="J227" t="s">
        <v>38</v>
      </c>
      <c r="K227" t="b">
        <v>0</v>
      </c>
      <c r="L227">
        <v>3</v>
      </c>
      <c r="M227">
        <v>39</v>
      </c>
      <c r="N227">
        <v>91.842590332031193</v>
      </c>
    </row>
    <row r="228" spans="1:16" x14ac:dyDescent="0.2">
      <c r="A228" t="s">
        <v>372</v>
      </c>
      <c r="B228" t="b">
        <v>0</v>
      </c>
      <c r="C228" t="s">
        <v>335</v>
      </c>
      <c r="D228" t="s">
        <v>21</v>
      </c>
      <c r="E228" t="s">
        <v>22</v>
      </c>
      <c r="F228" t="s">
        <v>23</v>
      </c>
      <c r="G228" t="s">
        <v>37</v>
      </c>
      <c r="H228">
        <v>0</v>
      </c>
      <c r="J228" t="s">
        <v>38</v>
      </c>
      <c r="K228" t="b">
        <v>0</v>
      </c>
      <c r="L228">
        <v>3</v>
      </c>
      <c r="M228">
        <v>39</v>
      </c>
      <c r="N228">
        <v>91.842590332031193</v>
      </c>
    </row>
    <row r="229" spans="1:16" x14ac:dyDescent="0.2">
      <c r="A229" t="s">
        <v>373</v>
      </c>
      <c r="B229" t="b">
        <v>0</v>
      </c>
      <c r="C229" t="s">
        <v>337</v>
      </c>
      <c r="D229" t="s">
        <v>21</v>
      </c>
      <c r="E229" t="s">
        <v>22</v>
      </c>
      <c r="F229" t="s">
        <v>23</v>
      </c>
      <c r="G229" t="s">
        <v>37</v>
      </c>
      <c r="H229">
        <v>0</v>
      </c>
      <c r="J229" t="s">
        <v>38</v>
      </c>
      <c r="K229" t="b">
        <v>0</v>
      </c>
      <c r="L229">
        <v>3</v>
      </c>
      <c r="M229">
        <v>39</v>
      </c>
      <c r="N229">
        <v>91.842590332031193</v>
      </c>
    </row>
    <row r="230" spans="1:16" x14ac:dyDescent="0.2">
      <c r="A230" t="s">
        <v>374</v>
      </c>
      <c r="B230" t="b">
        <v>0</v>
      </c>
      <c r="C230" t="s">
        <v>339</v>
      </c>
      <c r="D230" t="s">
        <v>21</v>
      </c>
      <c r="E230" t="s">
        <v>22</v>
      </c>
      <c r="F230" t="s">
        <v>23</v>
      </c>
      <c r="G230" t="s">
        <v>37</v>
      </c>
      <c r="H230">
        <v>0</v>
      </c>
      <c r="J230" t="s">
        <v>38</v>
      </c>
      <c r="K230" t="b">
        <v>0</v>
      </c>
      <c r="L230">
        <v>3</v>
      </c>
      <c r="M230">
        <v>39</v>
      </c>
      <c r="N230">
        <v>71.499313354492102</v>
      </c>
      <c r="O230">
        <v>80.993080139160099</v>
      </c>
      <c r="P230">
        <v>91.455596923828097</v>
      </c>
    </row>
    <row r="231" spans="1:16" x14ac:dyDescent="0.2">
      <c r="A231" t="s">
        <v>375</v>
      </c>
      <c r="B231" t="b">
        <v>0</v>
      </c>
      <c r="C231" t="s">
        <v>341</v>
      </c>
      <c r="D231" t="s">
        <v>21</v>
      </c>
      <c r="E231" t="s">
        <v>22</v>
      </c>
      <c r="F231" t="s">
        <v>23</v>
      </c>
      <c r="G231" t="s">
        <v>37</v>
      </c>
      <c r="H231">
        <v>0</v>
      </c>
      <c r="J231" t="s">
        <v>38</v>
      </c>
      <c r="K231" t="b">
        <v>0</v>
      </c>
      <c r="L231">
        <v>3</v>
      </c>
      <c r="M231">
        <v>39</v>
      </c>
      <c r="N231">
        <v>70.918067932128906</v>
      </c>
      <c r="O231">
        <v>80.993080139160099</v>
      </c>
      <c r="P231">
        <v>91.261848449707003</v>
      </c>
    </row>
    <row r="232" spans="1:16" x14ac:dyDescent="0.2">
      <c r="A232" t="s">
        <v>376</v>
      </c>
      <c r="B232" t="b">
        <v>0</v>
      </c>
      <c r="C232" t="s">
        <v>343</v>
      </c>
      <c r="D232" t="s">
        <v>21</v>
      </c>
      <c r="E232" t="s">
        <v>22</v>
      </c>
      <c r="F232" t="s">
        <v>23</v>
      </c>
      <c r="G232" t="s">
        <v>37</v>
      </c>
      <c r="H232">
        <v>0</v>
      </c>
      <c r="J232" t="s">
        <v>38</v>
      </c>
      <c r="K232" t="b">
        <v>0</v>
      </c>
      <c r="L232">
        <v>3</v>
      </c>
      <c r="M232">
        <v>39</v>
      </c>
      <c r="N232">
        <v>80.993080139160099</v>
      </c>
      <c r="O232">
        <v>73.436820983886705</v>
      </c>
      <c r="P232">
        <v>91.843093872070298</v>
      </c>
    </row>
    <row r="233" spans="1:16" x14ac:dyDescent="0.2">
      <c r="A233" t="s">
        <v>377</v>
      </c>
      <c r="B233" t="b">
        <v>0</v>
      </c>
      <c r="C233" t="s">
        <v>345</v>
      </c>
      <c r="D233" t="s">
        <v>21</v>
      </c>
      <c r="E233" t="s">
        <v>22</v>
      </c>
      <c r="F233" t="s">
        <v>23</v>
      </c>
      <c r="G233" t="s">
        <v>37</v>
      </c>
      <c r="H233">
        <v>0</v>
      </c>
      <c r="J233" t="s">
        <v>38</v>
      </c>
      <c r="K233" t="b">
        <v>0</v>
      </c>
      <c r="L233">
        <v>3</v>
      </c>
      <c r="M233">
        <v>39</v>
      </c>
      <c r="N233">
        <v>80.799331665039006</v>
      </c>
      <c r="O233">
        <v>91.843093872070298</v>
      </c>
      <c r="P233">
        <v>66.849311828613196</v>
      </c>
    </row>
    <row r="234" spans="1:16" x14ac:dyDescent="0.2">
      <c r="A234" t="s">
        <v>378</v>
      </c>
      <c r="B234" t="b">
        <v>0</v>
      </c>
      <c r="C234" t="s">
        <v>347</v>
      </c>
      <c r="D234" t="s">
        <v>21</v>
      </c>
      <c r="E234" t="s">
        <v>22</v>
      </c>
      <c r="F234" t="s">
        <v>23</v>
      </c>
      <c r="G234" t="s">
        <v>37</v>
      </c>
      <c r="H234">
        <v>0</v>
      </c>
      <c r="J234" t="s">
        <v>38</v>
      </c>
      <c r="K234" t="b">
        <v>0</v>
      </c>
      <c r="L234">
        <v>3</v>
      </c>
      <c r="M234">
        <v>39</v>
      </c>
      <c r="N234">
        <v>80.799331665039006</v>
      </c>
    </row>
    <row r="235" spans="1:16" x14ac:dyDescent="0.2">
      <c r="A235" t="s">
        <v>379</v>
      </c>
      <c r="B235" t="b">
        <v>0</v>
      </c>
      <c r="C235" t="s">
        <v>349</v>
      </c>
      <c r="D235" t="s">
        <v>21</v>
      </c>
      <c r="E235" t="s">
        <v>22</v>
      </c>
      <c r="F235" t="s">
        <v>23</v>
      </c>
      <c r="G235" t="s">
        <v>37</v>
      </c>
      <c r="H235">
        <v>0</v>
      </c>
      <c r="J235" t="s">
        <v>38</v>
      </c>
      <c r="K235" t="b">
        <v>0</v>
      </c>
      <c r="L235">
        <v>3</v>
      </c>
      <c r="M235">
        <v>39</v>
      </c>
      <c r="N235">
        <v>68.593063354492102</v>
      </c>
      <c r="O235">
        <v>80.799331665039006</v>
      </c>
      <c r="P235">
        <v>91.455596923828097</v>
      </c>
    </row>
    <row r="236" spans="1:16" x14ac:dyDescent="0.2">
      <c r="A236" t="s">
        <v>380</v>
      </c>
      <c r="B236" t="b">
        <v>0</v>
      </c>
      <c r="C236" t="s">
        <v>351</v>
      </c>
      <c r="D236" t="s">
        <v>21</v>
      </c>
      <c r="E236" t="s">
        <v>22</v>
      </c>
      <c r="F236" t="s">
        <v>23</v>
      </c>
      <c r="G236" t="s">
        <v>37</v>
      </c>
      <c r="H236">
        <v>0</v>
      </c>
      <c r="J236" t="s">
        <v>38</v>
      </c>
      <c r="K236" t="b">
        <v>0</v>
      </c>
      <c r="L236">
        <v>3</v>
      </c>
      <c r="M236">
        <v>39</v>
      </c>
      <c r="N236">
        <v>91.455596923828097</v>
      </c>
    </row>
    <row r="237" spans="1:16" x14ac:dyDescent="0.2">
      <c r="A237" t="s">
        <v>381</v>
      </c>
      <c r="B237" t="b">
        <v>0</v>
      </c>
      <c r="C237" t="s">
        <v>353</v>
      </c>
      <c r="D237" t="s">
        <v>21</v>
      </c>
      <c r="E237" t="s">
        <v>22</v>
      </c>
      <c r="F237" t="s">
        <v>23</v>
      </c>
      <c r="G237" t="s">
        <v>37</v>
      </c>
      <c r="H237">
        <v>0</v>
      </c>
      <c r="J237" t="s">
        <v>38</v>
      </c>
      <c r="K237" t="b">
        <v>0</v>
      </c>
      <c r="L237">
        <v>3</v>
      </c>
      <c r="M237">
        <v>39</v>
      </c>
      <c r="N237">
        <v>65.299308776855398</v>
      </c>
      <c r="O237">
        <v>91.649353027343693</v>
      </c>
      <c r="P237">
        <v>60.843051910400298</v>
      </c>
    </row>
    <row r="238" spans="1:16" x14ac:dyDescent="0.2">
      <c r="A238" t="s">
        <v>382</v>
      </c>
      <c r="B238" t="b">
        <v>0</v>
      </c>
      <c r="C238" t="s">
        <v>355</v>
      </c>
      <c r="D238" t="s">
        <v>21</v>
      </c>
      <c r="E238" t="s">
        <v>22</v>
      </c>
      <c r="F238" t="s">
        <v>23</v>
      </c>
      <c r="G238" t="s">
        <v>37</v>
      </c>
      <c r="H238">
        <v>0</v>
      </c>
      <c r="J238" t="s">
        <v>38</v>
      </c>
      <c r="K238" t="b">
        <v>0</v>
      </c>
      <c r="L238">
        <v>3</v>
      </c>
      <c r="M238">
        <v>39</v>
      </c>
      <c r="N238">
        <v>91.455596923828097</v>
      </c>
    </row>
    <row r="239" spans="1:16" x14ac:dyDescent="0.2">
      <c r="A239" t="s">
        <v>383</v>
      </c>
      <c r="B239" t="b">
        <v>0</v>
      </c>
      <c r="C239" t="s">
        <v>357</v>
      </c>
      <c r="D239" t="s">
        <v>21</v>
      </c>
      <c r="E239" t="s">
        <v>22</v>
      </c>
      <c r="F239" t="s">
        <v>23</v>
      </c>
      <c r="G239" t="s">
        <v>37</v>
      </c>
      <c r="H239">
        <v>0</v>
      </c>
      <c r="J239" t="s">
        <v>38</v>
      </c>
      <c r="K239" t="b">
        <v>0</v>
      </c>
      <c r="L239">
        <v>3</v>
      </c>
      <c r="M239">
        <v>39</v>
      </c>
      <c r="N239">
        <v>73.04931640625</v>
      </c>
      <c r="O239">
        <v>91.455596923828097</v>
      </c>
      <c r="P239">
        <v>81.186828613281193</v>
      </c>
    </row>
    <row r="240" spans="1:16" x14ac:dyDescent="0.2">
      <c r="A240" t="s">
        <v>384</v>
      </c>
      <c r="B240" t="b">
        <v>0</v>
      </c>
      <c r="C240" t="s">
        <v>359</v>
      </c>
      <c r="D240" t="s">
        <v>21</v>
      </c>
      <c r="E240" t="s">
        <v>22</v>
      </c>
      <c r="F240" t="s">
        <v>23</v>
      </c>
      <c r="G240" t="s">
        <v>37</v>
      </c>
      <c r="H240">
        <v>0</v>
      </c>
      <c r="J240" t="s">
        <v>38</v>
      </c>
      <c r="K240" t="b">
        <v>0</v>
      </c>
      <c r="L240">
        <v>3</v>
      </c>
      <c r="M240">
        <v>39</v>
      </c>
      <c r="N240">
        <v>91.455596923828097</v>
      </c>
    </row>
    <row r="241" spans="1:16" x14ac:dyDescent="0.2">
      <c r="A241" t="s">
        <v>385</v>
      </c>
      <c r="B241" t="b">
        <v>0</v>
      </c>
      <c r="C241" t="s">
        <v>361</v>
      </c>
      <c r="D241" t="s">
        <v>21</v>
      </c>
      <c r="E241" t="s">
        <v>22</v>
      </c>
      <c r="F241" t="s">
        <v>23</v>
      </c>
      <c r="G241" t="s">
        <v>37</v>
      </c>
      <c r="H241">
        <v>0</v>
      </c>
      <c r="J241" t="s">
        <v>38</v>
      </c>
      <c r="K241" t="b">
        <v>0</v>
      </c>
      <c r="L241">
        <v>3</v>
      </c>
      <c r="M241">
        <v>39</v>
      </c>
      <c r="N241">
        <v>91.455596923828097</v>
      </c>
    </row>
    <row r="242" spans="1:16" x14ac:dyDescent="0.2">
      <c r="A242" t="s">
        <v>386</v>
      </c>
      <c r="B242" t="b">
        <v>0</v>
      </c>
      <c r="C242" t="s">
        <v>387</v>
      </c>
      <c r="D242" t="s">
        <v>21</v>
      </c>
      <c r="E242" t="s">
        <v>22</v>
      </c>
      <c r="F242" t="s">
        <v>23</v>
      </c>
      <c r="G242">
        <v>25.476780099381902</v>
      </c>
      <c r="H242">
        <v>0.71976484886624004</v>
      </c>
      <c r="I242">
        <v>1.8854368899398499</v>
      </c>
      <c r="J242" t="s">
        <v>24</v>
      </c>
      <c r="K242" t="b">
        <v>0</v>
      </c>
      <c r="L242">
        <v>3</v>
      </c>
      <c r="M242">
        <v>18</v>
      </c>
      <c r="N242">
        <v>73.632431030273395</v>
      </c>
    </row>
    <row r="243" spans="1:16" x14ac:dyDescent="0.2">
      <c r="A243" t="s">
        <v>388</v>
      </c>
      <c r="B243" t="b">
        <v>0</v>
      </c>
      <c r="C243" t="s">
        <v>389</v>
      </c>
      <c r="D243" t="s">
        <v>21</v>
      </c>
      <c r="E243" t="s">
        <v>22</v>
      </c>
      <c r="F243" t="s">
        <v>23</v>
      </c>
      <c r="G243">
        <v>25.961526994365201</v>
      </c>
      <c r="H243">
        <v>0.95285444456214896</v>
      </c>
      <c r="I243">
        <v>1.8494852506731601</v>
      </c>
      <c r="J243" t="s">
        <v>24</v>
      </c>
      <c r="K243" t="b">
        <v>0</v>
      </c>
      <c r="L243">
        <v>3</v>
      </c>
      <c r="M243">
        <v>16</v>
      </c>
      <c r="N243">
        <v>73.632431030273395</v>
      </c>
    </row>
    <row r="244" spans="1:16" x14ac:dyDescent="0.2">
      <c r="A244" t="s">
        <v>390</v>
      </c>
      <c r="B244" t="b">
        <v>0</v>
      </c>
      <c r="C244" t="s">
        <v>391</v>
      </c>
      <c r="D244" t="s">
        <v>21</v>
      </c>
      <c r="E244" t="s">
        <v>22</v>
      </c>
      <c r="F244" t="s">
        <v>23</v>
      </c>
      <c r="G244">
        <v>25.764469288546099</v>
      </c>
      <c r="H244">
        <v>0.98499694697028894</v>
      </c>
      <c r="I244">
        <v>1.8909767314054899</v>
      </c>
      <c r="J244" t="s">
        <v>24</v>
      </c>
      <c r="K244" t="b">
        <v>0</v>
      </c>
      <c r="L244">
        <v>3</v>
      </c>
      <c r="M244">
        <v>17</v>
      </c>
      <c r="N244">
        <v>73.826156616210895</v>
      </c>
    </row>
    <row r="245" spans="1:16" x14ac:dyDescent="0.2">
      <c r="A245" t="s">
        <v>392</v>
      </c>
      <c r="B245" t="b">
        <v>0</v>
      </c>
      <c r="C245" t="s">
        <v>393</v>
      </c>
      <c r="D245" t="s">
        <v>21</v>
      </c>
      <c r="E245" t="s">
        <v>22</v>
      </c>
      <c r="F245" t="s">
        <v>23</v>
      </c>
      <c r="G245">
        <v>26.610137953967701</v>
      </c>
      <c r="H245">
        <v>0.96741031416536105</v>
      </c>
      <c r="I245">
        <v>1.67373939758656</v>
      </c>
      <c r="J245" t="s">
        <v>24</v>
      </c>
      <c r="K245" t="b">
        <v>0</v>
      </c>
      <c r="L245">
        <v>3</v>
      </c>
      <c r="M245">
        <v>17</v>
      </c>
      <c r="N245">
        <v>73.632431030273395</v>
      </c>
    </row>
    <row r="246" spans="1:16" x14ac:dyDescent="0.2">
      <c r="A246" t="s">
        <v>394</v>
      </c>
      <c r="B246" t="b">
        <v>0</v>
      </c>
      <c r="C246" t="s">
        <v>395</v>
      </c>
      <c r="D246" t="s">
        <v>21</v>
      </c>
      <c r="E246" t="s">
        <v>22</v>
      </c>
      <c r="F246" t="s">
        <v>23</v>
      </c>
      <c r="G246">
        <v>22.787156584534198</v>
      </c>
      <c r="H246">
        <v>9.6115544973124106E-2</v>
      </c>
      <c r="I246">
        <v>1.74797096931431</v>
      </c>
      <c r="J246" t="s">
        <v>24</v>
      </c>
      <c r="K246" t="b">
        <v>0</v>
      </c>
      <c r="L246">
        <v>3</v>
      </c>
      <c r="M246">
        <v>16</v>
      </c>
      <c r="N246">
        <v>73.632431030273395</v>
      </c>
    </row>
    <row r="247" spans="1:16" x14ac:dyDescent="0.2">
      <c r="A247" t="s">
        <v>396</v>
      </c>
      <c r="B247" t="b">
        <v>0</v>
      </c>
      <c r="C247" t="s">
        <v>397</v>
      </c>
      <c r="D247" t="s">
        <v>21</v>
      </c>
      <c r="E247" t="s">
        <v>22</v>
      </c>
      <c r="F247" t="s">
        <v>23</v>
      </c>
      <c r="G247">
        <v>27.050971101027699</v>
      </c>
      <c r="H247">
        <v>0.96232605122023596</v>
      </c>
      <c r="I247">
        <v>1.71266653871027</v>
      </c>
      <c r="J247" t="s">
        <v>24</v>
      </c>
      <c r="K247" t="b">
        <v>0</v>
      </c>
      <c r="L247">
        <v>3</v>
      </c>
      <c r="M247">
        <v>20</v>
      </c>
      <c r="N247">
        <v>73.632431030273395</v>
      </c>
    </row>
    <row r="248" spans="1:16" x14ac:dyDescent="0.2">
      <c r="A248" t="s">
        <v>398</v>
      </c>
      <c r="B248" t="b">
        <v>0</v>
      </c>
      <c r="C248" t="s">
        <v>399</v>
      </c>
      <c r="D248" t="s">
        <v>21</v>
      </c>
      <c r="E248" t="s">
        <v>22</v>
      </c>
      <c r="F248" t="s">
        <v>23</v>
      </c>
      <c r="G248" t="s">
        <v>37</v>
      </c>
      <c r="H248">
        <v>0</v>
      </c>
      <c r="J248" t="s">
        <v>38</v>
      </c>
      <c r="K248" t="b">
        <v>0</v>
      </c>
      <c r="L248">
        <v>3</v>
      </c>
      <c r="M248">
        <v>39</v>
      </c>
      <c r="N248">
        <v>91.648872375488196</v>
      </c>
    </row>
    <row r="249" spans="1:16" x14ac:dyDescent="0.2">
      <c r="A249" t="s">
        <v>400</v>
      </c>
      <c r="B249" t="b">
        <v>0</v>
      </c>
      <c r="C249" t="s">
        <v>401</v>
      </c>
      <c r="D249" t="s">
        <v>21</v>
      </c>
      <c r="E249" t="s">
        <v>22</v>
      </c>
      <c r="F249" t="s">
        <v>23</v>
      </c>
      <c r="G249" t="s">
        <v>37</v>
      </c>
      <c r="H249">
        <v>0</v>
      </c>
      <c r="J249" t="s">
        <v>38</v>
      </c>
      <c r="K249" t="b">
        <v>0</v>
      </c>
      <c r="L249">
        <v>3</v>
      </c>
      <c r="M249">
        <v>39</v>
      </c>
      <c r="N249">
        <v>91.261421203613196</v>
      </c>
    </row>
    <row r="250" spans="1:16" x14ac:dyDescent="0.2">
      <c r="A250" t="s">
        <v>402</v>
      </c>
      <c r="B250" t="b">
        <v>0</v>
      </c>
      <c r="C250" t="s">
        <v>403</v>
      </c>
      <c r="D250" t="s">
        <v>21</v>
      </c>
      <c r="E250" t="s">
        <v>22</v>
      </c>
      <c r="F250" t="s">
        <v>23</v>
      </c>
      <c r="G250" t="s">
        <v>37</v>
      </c>
      <c r="H250">
        <v>0</v>
      </c>
      <c r="J250" t="s">
        <v>38</v>
      </c>
      <c r="K250" t="b">
        <v>0</v>
      </c>
      <c r="L250">
        <v>3</v>
      </c>
      <c r="M250">
        <v>39</v>
      </c>
      <c r="N250">
        <v>91.648872375488196</v>
      </c>
      <c r="O250">
        <v>85.062217712402301</v>
      </c>
    </row>
    <row r="251" spans="1:16" x14ac:dyDescent="0.2">
      <c r="A251" t="s">
        <v>404</v>
      </c>
      <c r="B251" t="b">
        <v>0</v>
      </c>
      <c r="C251" t="s">
        <v>405</v>
      </c>
      <c r="D251" t="s">
        <v>21</v>
      </c>
      <c r="E251" t="s">
        <v>22</v>
      </c>
      <c r="F251" t="s">
        <v>23</v>
      </c>
      <c r="G251" t="s">
        <v>37</v>
      </c>
      <c r="H251">
        <v>0</v>
      </c>
      <c r="J251" t="s">
        <v>38</v>
      </c>
      <c r="K251" t="b">
        <v>0</v>
      </c>
      <c r="L251">
        <v>3</v>
      </c>
      <c r="M251">
        <v>39</v>
      </c>
      <c r="N251">
        <v>63.946174621582003</v>
      </c>
      <c r="O251">
        <v>91.648872375488196</v>
      </c>
      <c r="P251">
        <v>79.637908935546804</v>
      </c>
    </row>
    <row r="252" spans="1:16" x14ac:dyDescent="0.2">
      <c r="A252" t="s">
        <v>406</v>
      </c>
      <c r="B252" t="b">
        <v>0</v>
      </c>
      <c r="C252" t="s">
        <v>407</v>
      </c>
      <c r="D252" t="s">
        <v>21</v>
      </c>
      <c r="E252" t="s">
        <v>22</v>
      </c>
      <c r="F252" t="s">
        <v>23</v>
      </c>
      <c r="G252" t="s">
        <v>37</v>
      </c>
      <c r="H252">
        <v>0</v>
      </c>
      <c r="J252" t="s">
        <v>38</v>
      </c>
      <c r="K252" t="b">
        <v>0</v>
      </c>
      <c r="L252">
        <v>3</v>
      </c>
      <c r="M252">
        <v>39</v>
      </c>
      <c r="N252">
        <v>65.8834228515625</v>
      </c>
      <c r="O252">
        <v>61.621475219726499</v>
      </c>
      <c r="P252">
        <v>92.036315917968693</v>
      </c>
    </row>
    <row r="253" spans="1:16" x14ac:dyDescent="0.2">
      <c r="A253" t="s">
        <v>408</v>
      </c>
      <c r="B253" t="b">
        <v>0</v>
      </c>
      <c r="C253" t="s">
        <v>409</v>
      </c>
      <c r="D253" t="s">
        <v>21</v>
      </c>
      <c r="E253" t="s">
        <v>22</v>
      </c>
      <c r="F253" t="s">
        <v>23</v>
      </c>
      <c r="G253" t="s">
        <v>37</v>
      </c>
      <c r="H253">
        <v>0</v>
      </c>
      <c r="J253" t="s">
        <v>38</v>
      </c>
      <c r="K253" t="b">
        <v>0</v>
      </c>
      <c r="L253">
        <v>3</v>
      </c>
      <c r="M253">
        <v>39</v>
      </c>
      <c r="N253">
        <v>68.2081298828125</v>
      </c>
      <c r="O253">
        <v>92.036315917968693</v>
      </c>
      <c r="P253">
        <v>80.412811279296804</v>
      </c>
    </row>
    <row r="254" spans="1:16" x14ac:dyDescent="0.2">
      <c r="A254" t="s">
        <v>410</v>
      </c>
      <c r="B254" t="b">
        <v>0</v>
      </c>
      <c r="C254" t="s">
        <v>411</v>
      </c>
      <c r="D254" t="s">
        <v>21</v>
      </c>
      <c r="E254" t="s">
        <v>22</v>
      </c>
      <c r="F254" t="s">
        <v>23</v>
      </c>
      <c r="G254">
        <v>30.825830725790802</v>
      </c>
      <c r="H254">
        <v>0.98558079718918701</v>
      </c>
      <c r="I254">
        <v>1.7207020041374099</v>
      </c>
      <c r="J254" t="s">
        <v>24</v>
      </c>
      <c r="K254" t="b">
        <v>0</v>
      </c>
      <c r="L254">
        <v>3</v>
      </c>
      <c r="M254">
        <v>22</v>
      </c>
      <c r="N254">
        <v>74.01806640625</v>
      </c>
    </row>
    <row r="255" spans="1:16" x14ac:dyDescent="0.2">
      <c r="A255" t="s">
        <v>412</v>
      </c>
      <c r="B255" t="b">
        <v>0</v>
      </c>
      <c r="C255" t="s">
        <v>413</v>
      </c>
      <c r="D255" t="s">
        <v>21</v>
      </c>
      <c r="E255" t="s">
        <v>22</v>
      </c>
      <c r="F255" t="s">
        <v>23</v>
      </c>
      <c r="G255">
        <v>30.690477590431598</v>
      </c>
      <c r="H255">
        <v>0.98765008047258696</v>
      </c>
      <c r="I255">
        <v>1.70808972758392</v>
      </c>
      <c r="J255" t="s">
        <v>24</v>
      </c>
      <c r="K255" t="b">
        <v>0</v>
      </c>
      <c r="L255">
        <v>3</v>
      </c>
      <c r="M255">
        <v>20</v>
      </c>
      <c r="N255">
        <v>74.01806640625</v>
      </c>
    </row>
    <row r="256" spans="1:16" x14ac:dyDescent="0.2">
      <c r="A256" t="s">
        <v>414</v>
      </c>
      <c r="B256" t="b">
        <v>0</v>
      </c>
      <c r="C256" t="s">
        <v>415</v>
      </c>
      <c r="D256" t="s">
        <v>21</v>
      </c>
      <c r="E256" t="s">
        <v>22</v>
      </c>
      <c r="F256" t="s">
        <v>23</v>
      </c>
      <c r="G256">
        <v>30.848291429317602</v>
      </c>
      <c r="H256">
        <v>0.98398043541093105</v>
      </c>
      <c r="I256">
        <v>1.7011029561011299</v>
      </c>
      <c r="J256" t="s">
        <v>24</v>
      </c>
      <c r="K256" t="b">
        <v>0</v>
      </c>
      <c r="L256">
        <v>3</v>
      </c>
      <c r="M256">
        <v>18</v>
      </c>
      <c r="N256">
        <v>74.01806640625</v>
      </c>
    </row>
    <row r="257" spans="1:15" x14ac:dyDescent="0.2">
      <c r="A257" t="s">
        <v>416</v>
      </c>
      <c r="B257" t="b">
        <v>0</v>
      </c>
      <c r="C257" t="s">
        <v>417</v>
      </c>
      <c r="D257" t="s">
        <v>21</v>
      </c>
      <c r="E257" t="s">
        <v>22</v>
      </c>
      <c r="F257" t="s">
        <v>23</v>
      </c>
      <c r="G257">
        <v>29.360924500728501</v>
      </c>
      <c r="H257">
        <v>0.99020162094332798</v>
      </c>
      <c r="I257">
        <v>1.7508056322923999</v>
      </c>
      <c r="J257" t="s">
        <v>24</v>
      </c>
      <c r="K257" t="b">
        <v>0</v>
      </c>
      <c r="L257">
        <v>3</v>
      </c>
      <c r="M257">
        <v>21</v>
      </c>
      <c r="N257">
        <v>74.01806640625</v>
      </c>
    </row>
    <row r="258" spans="1:15" x14ac:dyDescent="0.2">
      <c r="A258" t="s">
        <v>418</v>
      </c>
      <c r="B258" t="b">
        <v>0</v>
      </c>
      <c r="C258" t="s">
        <v>419</v>
      </c>
      <c r="D258" t="s">
        <v>21</v>
      </c>
      <c r="E258" t="s">
        <v>22</v>
      </c>
      <c r="F258" t="s">
        <v>23</v>
      </c>
      <c r="G258">
        <v>30.9881799874513</v>
      </c>
      <c r="H258">
        <v>0.97740765578831601</v>
      </c>
      <c r="I258">
        <v>1.6838871623148901</v>
      </c>
      <c r="J258" t="s">
        <v>24</v>
      </c>
      <c r="K258" t="b">
        <v>0</v>
      </c>
      <c r="L258">
        <v>3</v>
      </c>
      <c r="M258">
        <v>24</v>
      </c>
      <c r="N258">
        <v>74.01806640625</v>
      </c>
    </row>
    <row r="259" spans="1:15" x14ac:dyDescent="0.2">
      <c r="A259" t="s">
        <v>420</v>
      </c>
      <c r="B259" t="b">
        <v>0</v>
      </c>
      <c r="C259" t="s">
        <v>421</v>
      </c>
      <c r="D259" t="s">
        <v>21</v>
      </c>
      <c r="E259" t="s">
        <v>22</v>
      </c>
      <c r="F259" t="s">
        <v>23</v>
      </c>
      <c r="G259">
        <v>30.566628630832401</v>
      </c>
      <c r="H259">
        <v>0.97865036984978404</v>
      </c>
      <c r="I259">
        <v>1.69035862523447</v>
      </c>
      <c r="J259" t="s">
        <v>24</v>
      </c>
      <c r="K259" t="b">
        <v>0</v>
      </c>
      <c r="L259">
        <v>3</v>
      </c>
      <c r="M259">
        <v>22</v>
      </c>
      <c r="N259">
        <v>73.824317932128906</v>
      </c>
    </row>
    <row r="260" spans="1:15" x14ac:dyDescent="0.2">
      <c r="A260" t="s">
        <v>422</v>
      </c>
      <c r="B260" t="b">
        <v>0</v>
      </c>
      <c r="C260" t="s">
        <v>423</v>
      </c>
      <c r="D260" t="s">
        <v>21</v>
      </c>
      <c r="E260" t="s">
        <v>22</v>
      </c>
      <c r="F260" t="s">
        <v>23</v>
      </c>
      <c r="G260" t="s">
        <v>37</v>
      </c>
      <c r="H260">
        <v>0</v>
      </c>
      <c r="J260" t="s">
        <v>38</v>
      </c>
      <c r="K260" t="b">
        <v>0</v>
      </c>
      <c r="L260">
        <v>3</v>
      </c>
      <c r="M260">
        <v>39</v>
      </c>
      <c r="N260">
        <v>91.649353027343693</v>
      </c>
    </row>
    <row r="261" spans="1:15" x14ac:dyDescent="0.2">
      <c r="A261" t="s">
        <v>424</v>
      </c>
      <c r="B261" t="b">
        <v>0</v>
      </c>
      <c r="C261" t="s">
        <v>425</v>
      </c>
      <c r="D261" t="s">
        <v>21</v>
      </c>
      <c r="E261" t="s">
        <v>22</v>
      </c>
      <c r="F261" t="s">
        <v>23</v>
      </c>
      <c r="G261" t="s">
        <v>37</v>
      </c>
      <c r="H261">
        <v>0</v>
      </c>
      <c r="J261" t="s">
        <v>38</v>
      </c>
      <c r="K261" t="b">
        <v>0</v>
      </c>
      <c r="L261">
        <v>3</v>
      </c>
      <c r="M261">
        <v>39</v>
      </c>
      <c r="N261">
        <v>91.455596923828097</v>
      </c>
    </row>
    <row r="262" spans="1:15" x14ac:dyDescent="0.2">
      <c r="A262" t="s">
        <v>426</v>
      </c>
      <c r="B262" t="b">
        <v>0</v>
      </c>
      <c r="C262" t="s">
        <v>427</v>
      </c>
      <c r="D262" t="s">
        <v>21</v>
      </c>
      <c r="E262" t="s">
        <v>22</v>
      </c>
      <c r="F262" t="s">
        <v>23</v>
      </c>
      <c r="G262" t="s">
        <v>37</v>
      </c>
      <c r="H262">
        <v>0</v>
      </c>
      <c r="J262" t="s">
        <v>38</v>
      </c>
      <c r="K262" t="b">
        <v>0</v>
      </c>
      <c r="L262">
        <v>3</v>
      </c>
      <c r="M262">
        <v>39</v>
      </c>
      <c r="N262">
        <v>90.486846923828097</v>
      </c>
      <c r="O262">
        <v>85.836837768554602</v>
      </c>
    </row>
    <row r="263" spans="1:15" x14ac:dyDescent="0.2">
      <c r="A263" t="s">
        <v>428</v>
      </c>
      <c r="B263" t="b">
        <v>0</v>
      </c>
      <c r="C263" t="s">
        <v>429</v>
      </c>
      <c r="D263" t="s">
        <v>21</v>
      </c>
      <c r="E263" t="s">
        <v>22</v>
      </c>
      <c r="F263" t="s">
        <v>23</v>
      </c>
      <c r="G263" t="s">
        <v>37</v>
      </c>
      <c r="H263">
        <v>0</v>
      </c>
      <c r="I263">
        <v>0.42038509364760701</v>
      </c>
      <c r="J263" t="s">
        <v>38</v>
      </c>
      <c r="K263" t="b">
        <v>0</v>
      </c>
      <c r="L263">
        <v>3</v>
      </c>
      <c r="M263">
        <v>39</v>
      </c>
      <c r="N263">
        <v>91.068099975585895</v>
      </c>
    </row>
    <row r="264" spans="1:15" x14ac:dyDescent="0.2">
      <c r="A264" t="s">
        <v>430</v>
      </c>
      <c r="B264" t="b">
        <v>0</v>
      </c>
      <c r="C264" t="s">
        <v>431</v>
      </c>
      <c r="D264" t="s">
        <v>21</v>
      </c>
      <c r="E264" t="s">
        <v>22</v>
      </c>
      <c r="F264" t="s">
        <v>23</v>
      </c>
      <c r="G264" t="s">
        <v>37</v>
      </c>
      <c r="H264">
        <v>0</v>
      </c>
      <c r="I264">
        <v>0.28088799185039198</v>
      </c>
      <c r="J264" t="s">
        <v>38</v>
      </c>
      <c r="K264" t="b">
        <v>0</v>
      </c>
      <c r="L264">
        <v>3</v>
      </c>
      <c r="M264">
        <v>39</v>
      </c>
      <c r="N264">
        <v>90.680595397949205</v>
      </c>
    </row>
    <row r="265" spans="1:15" x14ac:dyDescent="0.2">
      <c r="A265" t="s">
        <v>432</v>
      </c>
      <c r="B265" t="b">
        <v>0</v>
      </c>
      <c r="C265" t="s">
        <v>433</v>
      </c>
      <c r="D265" t="s">
        <v>21</v>
      </c>
      <c r="E265" t="s">
        <v>22</v>
      </c>
      <c r="F265" t="s">
        <v>23</v>
      </c>
      <c r="G265" t="s">
        <v>37</v>
      </c>
      <c r="H265">
        <v>0</v>
      </c>
      <c r="J265" t="s">
        <v>38</v>
      </c>
      <c r="K265" t="b">
        <v>0</v>
      </c>
      <c r="L265">
        <v>3</v>
      </c>
      <c r="M265">
        <v>39</v>
      </c>
      <c r="N265">
        <v>90.680595397949205</v>
      </c>
      <c r="O265">
        <v>85.061836242675696</v>
      </c>
    </row>
    <row r="266" spans="1:15" x14ac:dyDescent="0.2">
      <c r="A266" t="s">
        <v>434</v>
      </c>
      <c r="B266" t="b">
        <v>0</v>
      </c>
      <c r="C266" t="s">
        <v>387</v>
      </c>
      <c r="D266" t="s">
        <v>21</v>
      </c>
      <c r="E266" t="s">
        <v>22</v>
      </c>
      <c r="F266" t="s">
        <v>23</v>
      </c>
      <c r="G266">
        <v>26.006852323203301</v>
      </c>
      <c r="H266">
        <v>0.93595541831235496</v>
      </c>
      <c r="I266">
        <v>1.8842640218133899</v>
      </c>
      <c r="J266" t="s">
        <v>24</v>
      </c>
      <c r="K266" t="b">
        <v>0</v>
      </c>
      <c r="L266">
        <v>3</v>
      </c>
      <c r="M266">
        <v>21</v>
      </c>
      <c r="N266">
        <v>73.632431030273395</v>
      </c>
    </row>
    <row r="267" spans="1:15" x14ac:dyDescent="0.2">
      <c r="A267" t="s">
        <v>435</v>
      </c>
      <c r="B267" t="b">
        <v>0</v>
      </c>
      <c r="C267" t="s">
        <v>389</v>
      </c>
      <c r="D267" t="s">
        <v>21</v>
      </c>
      <c r="E267" t="s">
        <v>22</v>
      </c>
      <c r="F267" t="s">
        <v>23</v>
      </c>
      <c r="G267">
        <v>26.7051705133958</v>
      </c>
      <c r="H267">
        <v>0.97974035461471898</v>
      </c>
      <c r="I267">
        <v>1.85563784079641</v>
      </c>
      <c r="J267" t="s">
        <v>24</v>
      </c>
      <c r="K267" t="b">
        <v>0</v>
      </c>
      <c r="L267">
        <v>3</v>
      </c>
      <c r="M267">
        <v>19</v>
      </c>
      <c r="N267">
        <v>73.632431030273395</v>
      </c>
    </row>
    <row r="268" spans="1:15" x14ac:dyDescent="0.2">
      <c r="A268" t="s">
        <v>436</v>
      </c>
      <c r="B268" t="b">
        <v>0</v>
      </c>
      <c r="C268" t="s">
        <v>391</v>
      </c>
      <c r="D268" t="s">
        <v>21</v>
      </c>
      <c r="E268" t="s">
        <v>22</v>
      </c>
      <c r="F268" t="s">
        <v>23</v>
      </c>
      <c r="G268">
        <v>26.592443844338401</v>
      </c>
      <c r="H268">
        <v>0.98577807636149195</v>
      </c>
      <c r="I268">
        <v>1.81870044418594</v>
      </c>
      <c r="J268" t="s">
        <v>24</v>
      </c>
      <c r="K268" t="b">
        <v>0</v>
      </c>
      <c r="L268">
        <v>3</v>
      </c>
      <c r="M268">
        <v>18</v>
      </c>
      <c r="N268">
        <v>73.826156616210895</v>
      </c>
    </row>
    <row r="269" spans="1:15" x14ac:dyDescent="0.2">
      <c r="A269" t="s">
        <v>437</v>
      </c>
      <c r="B269" t="b">
        <v>0</v>
      </c>
      <c r="C269" t="s">
        <v>393</v>
      </c>
      <c r="D269" t="s">
        <v>21</v>
      </c>
      <c r="E269" t="s">
        <v>22</v>
      </c>
      <c r="F269" t="s">
        <v>23</v>
      </c>
      <c r="G269">
        <v>24.115136905187398</v>
      </c>
      <c r="H269">
        <v>0.32811462673494701</v>
      </c>
      <c r="I269">
        <v>1.7047608817544</v>
      </c>
      <c r="J269" t="s">
        <v>24</v>
      </c>
      <c r="K269" t="b">
        <v>0</v>
      </c>
      <c r="L269">
        <v>3</v>
      </c>
      <c r="M269">
        <v>16</v>
      </c>
      <c r="N269">
        <v>73.632431030273395</v>
      </c>
    </row>
    <row r="270" spans="1:15" x14ac:dyDescent="0.2">
      <c r="A270" t="s">
        <v>438</v>
      </c>
      <c r="B270" t="b">
        <v>0</v>
      </c>
      <c r="C270" t="s">
        <v>395</v>
      </c>
      <c r="D270" t="s">
        <v>21</v>
      </c>
      <c r="E270" t="s">
        <v>22</v>
      </c>
      <c r="F270" t="s">
        <v>23</v>
      </c>
      <c r="G270">
        <v>25.757959737231701</v>
      </c>
      <c r="H270">
        <v>0.84571252372872996</v>
      </c>
      <c r="I270">
        <v>1.74476941410787</v>
      </c>
      <c r="J270" t="s">
        <v>24</v>
      </c>
      <c r="K270" t="b">
        <v>0</v>
      </c>
      <c r="L270">
        <v>3</v>
      </c>
      <c r="M270">
        <v>20</v>
      </c>
      <c r="N270">
        <v>73.632431030273395</v>
      </c>
    </row>
    <row r="271" spans="1:15" x14ac:dyDescent="0.2">
      <c r="A271" t="s">
        <v>439</v>
      </c>
      <c r="B271" t="b">
        <v>0</v>
      </c>
      <c r="C271" t="s">
        <v>397</v>
      </c>
      <c r="D271" t="s">
        <v>21</v>
      </c>
      <c r="E271" t="s">
        <v>22</v>
      </c>
      <c r="F271" t="s">
        <v>23</v>
      </c>
      <c r="G271">
        <v>27.8163168293399</v>
      </c>
      <c r="H271">
        <v>0.97017090098081504</v>
      </c>
      <c r="I271">
        <v>1.72443520131378</v>
      </c>
      <c r="J271" t="s">
        <v>24</v>
      </c>
      <c r="K271" t="b">
        <v>0</v>
      </c>
      <c r="L271">
        <v>3</v>
      </c>
      <c r="M271">
        <v>22</v>
      </c>
      <c r="N271">
        <v>73.632431030273395</v>
      </c>
    </row>
    <row r="272" spans="1:15" x14ac:dyDescent="0.2">
      <c r="A272" t="s">
        <v>440</v>
      </c>
      <c r="B272" t="b">
        <v>0</v>
      </c>
      <c r="C272" t="s">
        <v>399</v>
      </c>
      <c r="D272" t="s">
        <v>21</v>
      </c>
      <c r="E272" t="s">
        <v>22</v>
      </c>
      <c r="F272" t="s">
        <v>23</v>
      </c>
      <c r="G272" t="s">
        <v>37</v>
      </c>
      <c r="H272">
        <v>0</v>
      </c>
      <c r="J272" t="s">
        <v>38</v>
      </c>
      <c r="K272" t="b">
        <v>0</v>
      </c>
      <c r="L272">
        <v>3</v>
      </c>
      <c r="M272">
        <v>39</v>
      </c>
      <c r="N272">
        <v>91.455146789550696</v>
      </c>
      <c r="O272">
        <v>72.857528686523395</v>
      </c>
    </row>
    <row r="273" spans="1:16" x14ac:dyDescent="0.2">
      <c r="A273" t="s">
        <v>441</v>
      </c>
      <c r="B273" t="b">
        <v>0</v>
      </c>
      <c r="C273" t="s">
        <v>401</v>
      </c>
      <c r="D273" t="s">
        <v>21</v>
      </c>
      <c r="E273" t="s">
        <v>22</v>
      </c>
      <c r="F273" t="s">
        <v>23</v>
      </c>
      <c r="G273" t="s">
        <v>37</v>
      </c>
      <c r="H273">
        <v>0</v>
      </c>
      <c r="J273" t="s">
        <v>38</v>
      </c>
      <c r="K273" t="b">
        <v>0</v>
      </c>
      <c r="L273">
        <v>3</v>
      </c>
      <c r="M273">
        <v>39</v>
      </c>
      <c r="N273">
        <v>91.455146789550696</v>
      </c>
    </row>
    <row r="274" spans="1:16" x14ac:dyDescent="0.2">
      <c r="A274" t="s">
        <v>442</v>
      </c>
      <c r="B274" t="b">
        <v>0</v>
      </c>
      <c r="C274" t="s">
        <v>403</v>
      </c>
      <c r="D274" t="s">
        <v>21</v>
      </c>
      <c r="E274" t="s">
        <v>22</v>
      </c>
      <c r="F274" t="s">
        <v>23</v>
      </c>
      <c r="G274" t="s">
        <v>37</v>
      </c>
      <c r="H274">
        <v>0</v>
      </c>
      <c r="J274" t="s">
        <v>38</v>
      </c>
      <c r="K274" t="b">
        <v>0</v>
      </c>
      <c r="L274">
        <v>3</v>
      </c>
      <c r="M274">
        <v>39</v>
      </c>
      <c r="N274">
        <v>91.842590332031193</v>
      </c>
    </row>
    <row r="275" spans="1:16" x14ac:dyDescent="0.2">
      <c r="A275" t="s">
        <v>443</v>
      </c>
      <c r="B275" t="b">
        <v>0</v>
      </c>
      <c r="C275" t="s">
        <v>405</v>
      </c>
      <c r="D275" t="s">
        <v>21</v>
      </c>
      <c r="E275" t="s">
        <v>22</v>
      </c>
      <c r="F275" t="s">
        <v>23</v>
      </c>
      <c r="G275" t="s">
        <v>37</v>
      </c>
      <c r="H275">
        <v>0</v>
      </c>
      <c r="J275" t="s">
        <v>38</v>
      </c>
      <c r="K275" t="b">
        <v>0</v>
      </c>
      <c r="L275">
        <v>3</v>
      </c>
      <c r="M275">
        <v>39</v>
      </c>
      <c r="N275">
        <v>63.946174621582003</v>
      </c>
      <c r="O275">
        <v>92.036315917968693</v>
      </c>
      <c r="P275">
        <v>79.831634521484304</v>
      </c>
    </row>
    <row r="276" spans="1:16" x14ac:dyDescent="0.2">
      <c r="A276" t="s">
        <v>444</v>
      </c>
      <c r="B276" t="b">
        <v>0</v>
      </c>
      <c r="C276" t="s">
        <v>407</v>
      </c>
      <c r="D276" t="s">
        <v>21</v>
      </c>
      <c r="E276" t="s">
        <v>22</v>
      </c>
      <c r="F276" t="s">
        <v>23</v>
      </c>
      <c r="G276" t="s">
        <v>37</v>
      </c>
      <c r="H276">
        <v>0</v>
      </c>
      <c r="J276" t="s">
        <v>38</v>
      </c>
      <c r="K276" t="b">
        <v>0</v>
      </c>
      <c r="L276">
        <v>3</v>
      </c>
      <c r="M276">
        <v>39</v>
      </c>
      <c r="N276">
        <v>64.527351379394503</v>
      </c>
      <c r="O276">
        <v>91.842590332031193</v>
      </c>
      <c r="P276">
        <v>80.219085693359304</v>
      </c>
    </row>
    <row r="277" spans="1:16" x14ac:dyDescent="0.2">
      <c r="A277" t="s">
        <v>445</v>
      </c>
      <c r="B277" t="b">
        <v>0</v>
      </c>
      <c r="C277" t="s">
        <v>409</v>
      </c>
      <c r="D277" t="s">
        <v>21</v>
      </c>
      <c r="E277" t="s">
        <v>22</v>
      </c>
      <c r="F277" t="s">
        <v>23</v>
      </c>
      <c r="G277" t="s">
        <v>37</v>
      </c>
      <c r="H277">
        <v>0</v>
      </c>
      <c r="J277" t="s">
        <v>38</v>
      </c>
      <c r="K277" t="b">
        <v>0</v>
      </c>
      <c r="L277">
        <v>3</v>
      </c>
      <c r="M277">
        <v>39</v>
      </c>
      <c r="N277">
        <v>66.0771484375</v>
      </c>
      <c r="O277">
        <v>91.648872375488196</v>
      </c>
      <c r="P277">
        <v>62.008922576904297</v>
      </c>
    </row>
    <row r="278" spans="1:16" x14ac:dyDescent="0.2">
      <c r="A278" t="s">
        <v>446</v>
      </c>
      <c r="B278" t="b">
        <v>0</v>
      </c>
      <c r="C278" t="s">
        <v>411</v>
      </c>
      <c r="D278" t="s">
        <v>21</v>
      </c>
      <c r="E278" t="s">
        <v>22</v>
      </c>
      <c r="F278" t="s">
        <v>23</v>
      </c>
      <c r="G278">
        <v>29.9359599178295</v>
      </c>
      <c r="H278">
        <v>0.98403854490000697</v>
      </c>
      <c r="I278">
        <v>1.7092485460559499</v>
      </c>
      <c r="J278" t="s">
        <v>24</v>
      </c>
      <c r="K278" t="b">
        <v>0</v>
      </c>
      <c r="L278">
        <v>3</v>
      </c>
      <c r="M278">
        <v>21</v>
      </c>
      <c r="N278">
        <v>74.01806640625</v>
      </c>
    </row>
    <row r="279" spans="1:16" x14ac:dyDescent="0.2">
      <c r="A279" t="s">
        <v>447</v>
      </c>
      <c r="B279" t="b">
        <v>0</v>
      </c>
      <c r="C279" t="s">
        <v>413</v>
      </c>
      <c r="D279" t="s">
        <v>21</v>
      </c>
      <c r="E279" t="s">
        <v>22</v>
      </c>
      <c r="F279" t="s">
        <v>23</v>
      </c>
      <c r="G279">
        <v>30.492000839630201</v>
      </c>
      <c r="H279">
        <v>0.98806931144680699</v>
      </c>
      <c r="I279">
        <v>1.6954958191893701</v>
      </c>
      <c r="J279" t="s">
        <v>24</v>
      </c>
      <c r="K279" t="b">
        <v>0</v>
      </c>
      <c r="L279">
        <v>3</v>
      </c>
      <c r="M279">
        <v>22</v>
      </c>
      <c r="N279">
        <v>74.01806640625</v>
      </c>
    </row>
    <row r="280" spans="1:16" x14ac:dyDescent="0.2">
      <c r="A280" t="s">
        <v>448</v>
      </c>
      <c r="B280" t="b">
        <v>0</v>
      </c>
      <c r="C280" t="s">
        <v>415</v>
      </c>
      <c r="D280" t="s">
        <v>21</v>
      </c>
      <c r="E280" t="s">
        <v>22</v>
      </c>
      <c r="F280" t="s">
        <v>23</v>
      </c>
      <c r="G280">
        <v>31.200922196997301</v>
      </c>
      <c r="H280">
        <v>0.98951556215818703</v>
      </c>
      <c r="I280">
        <v>1.6914925830077501</v>
      </c>
      <c r="J280" t="s">
        <v>24</v>
      </c>
      <c r="K280" t="b">
        <v>0</v>
      </c>
      <c r="L280">
        <v>3</v>
      </c>
      <c r="M280">
        <v>22</v>
      </c>
      <c r="N280">
        <v>74.01806640625</v>
      </c>
    </row>
    <row r="281" spans="1:16" x14ac:dyDescent="0.2">
      <c r="A281" t="s">
        <v>449</v>
      </c>
      <c r="B281" t="b">
        <v>0</v>
      </c>
      <c r="C281" t="s">
        <v>417</v>
      </c>
      <c r="D281" t="s">
        <v>21</v>
      </c>
      <c r="E281" t="s">
        <v>22</v>
      </c>
      <c r="F281" t="s">
        <v>23</v>
      </c>
      <c r="G281">
        <v>29.5453605378516</v>
      </c>
      <c r="H281">
        <v>0.98809982115026296</v>
      </c>
      <c r="I281">
        <v>1.7517165694110599</v>
      </c>
      <c r="J281" t="s">
        <v>24</v>
      </c>
      <c r="K281" t="b">
        <v>0</v>
      </c>
      <c r="L281">
        <v>3</v>
      </c>
      <c r="M281">
        <v>22</v>
      </c>
      <c r="N281">
        <v>73.824317932128906</v>
      </c>
    </row>
    <row r="282" spans="1:16" x14ac:dyDescent="0.2">
      <c r="A282" t="s">
        <v>450</v>
      </c>
      <c r="B282" t="b">
        <v>0</v>
      </c>
      <c r="C282" t="s">
        <v>419</v>
      </c>
      <c r="D282" t="s">
        <v>21</v>
      </c>
      <c r="E282" t="s">
        <v>22</v>
      </c>
      <c r="F282" t="s">
        <v>23</v>
      </c>
      <c r="G282">
        <v>31.708390135224899</v>
      </c>
      <c r="H282">
        <v>0.98500555337694595</v>
      </c>
      <c r="I282">
        <v>1.6949293040611</v>
      </c>
      <c r="J282" t="s">
        <v>24</v>
      </c>
      <c r="K282" t="b">
        <v>0</v>
      </c>
      <c r="L282">
        <v>3</v>
      </c>
      <c r="M282">
        <v>21</v>
      </c>
      <c r="N282">
        <v>74.01806640625</v>
      </c>
    </row>
    <row r="283" spans="1:16" x14ac:dyDescent="0.2">
      <c r="A283" t="s">
        <v>451</v>
      </c>
      <c r="B283" t="b">
        <v>0</v>
      </c>
      <c r="C283" t="s">
        <v>421</v>
      </c>
      <c r="D283" t="s">
        <v>21</v>
      </c>
      <c r="E283" t="s">
        <v>22</v>
      </c>
      <c r="F283" t="s">
        <v>23</v>
      </c>
      <c r="G283">
        <v>30.840029402319601</v>
      </c>
      <c r="H283">
        <v>0.98639568203039596</v>
      </c>
      <c r="I283">
        <v>1.70618472886145</v>
      </c>
      <c r="J283" t="s">
        <v>24</v>
      </c>
      <c r="K283" t="b">
        <v>0</v>
      </c>
      <c r="L283">
        <v>3</v>
      </c>
      <c r="M283">
        <v>22</v>
      </c>
      <c r="N283">
        <v>73.824317932128906</v>
      </c>
    </row>
    <row r="284" spans="1:16" x14ac:dyDescent="0.2">
      <c r="A284" t="s">
        <v>452</v>
      </c>
      <c r="B284" t="b">
        <v>0</v>
      </c>
      <c r="C284" t="s">
        <v>423</v>
      </c>
      <c r="D284" t="s">
        <v>21</v>
      </c>
      <c r="E284" t="s">
        <v>22</v>
      </c>
      <c r="F284" t="s">
        <v>23</v>
      </c>
      <c r="G284" t="s">
        <v>37</v>
      </c>
      <c r="H284">
        <v>0</v>
      </c>
      <c r="J284" t="s">
        <v>38</v>
      </c>
      <c r="K284" t="b">
        <v>0</v>
      </c>
      <c r="L284">
        <v>3</v>
      </c>
      <c r="M284">
        <v>39</v>
      </c>
      <c r="N284">
        <v>91.455596923828097</v>
      </c>
    </row>
    <row r="285" spans="1:16" x14ac:dyDescent="0.2">
      <c r="A285" t="s">
        <v>453</v>
      </c>
      <c r="B285" t="b">
        <v>0</v>
      </c>
      <c r="C285" t="s">
        <v>425</v>
      </c>
      <c r="D285" t="s">
        <v>21</v>
      </c>
      <c r="E285" t="s">
        <v>22</v>
      </c>
      <c r="F285" t="s">
        <v>23</v>
      </c>
      <c r="G285" t="s">
        <v>37</v>
      </c>
      <c r="H285">
        <v>0</v>
      </c>
      <c r="J285" t="s">
        <v>38</v>
      </c>
      <c r="K285" t="b">
        <v>0</v>
      </c>
      <c r="L285">
        <v>3</v>
      </c>
      <c r="M285">
        <v>39</v>
      </c>
      <c r="N285">
        <v>91.455596923828097</v>
      </c>
    </row>
    <row r="286" spans="1:16" x14ac:dyDescent="0.2">
      <c r="A286" t="s">
        <v>454</v>
      </c>
      <c r="B286" t="b">
        <v>0</v>
      </c>
      <c r="C286" t="s">
        <v>427</v>
      </c>
      <c r="D286" t="s">
        <v>21</v>
      </c>
      <c r="E286" t="s">
        <v>22</v>
      </c>
      <c r="F286" t="s">
        <v>23</v>
      </c>
      <c r="G286">
        <v>35.7672689411256</v>
      </c>
      <c r="H286">
        <v>0.96438855256132905</v>
      </c>
      <c r="I286">
        <v>1.62681653237042</v>
      </c>
      <c r="J286" t="s">
        <v>152</v>
      </c>
      <c r="K286" t="b">
        <v>0</v>
      </c>
      <c r="L286">
        <v>3</v>
      </c>
      <c r="M286">
        <v>29</v>
      </c>
      <c r="N286">
        <v>74.986824035644503</v>
      </c>
    </row>
    <row r="287" spans="1:16" x14ac:dyDescent="0.2">
      <c r="A287" t="s">
        <v>455</v>
      </c>
      <c r="B287" t="b">
        <v>0</v>
      </c>
      <c r="C287" t="s">
        <v>429</v>
      </c>
      <c r="D287" t="s">
        <v>21</v>
      </c>
      <c r="E287" t="s">
        <v>22</v>
      </c>
      <c r="F287" t="s">
        <v>23</v>
      </c>
      <c r="G287" t="s">
        <v>37</v>
      </c>
      <c r="H287">
        <v>0</v>
      </c>
      <c r="J287" t="s">
        <v>38</v>
      </c>
      <c r="K287" t="b">
        <v>0</v>
      </c>
      <c r="L287">
        <v>3</v>
      </c>
      <c r="M287">
        <v>39</v>
      </c>
      <c r="N287">
        <v>90.874343872070298</v>
      </c>
    </row>
    <row r="288" spans="1:16" x14ac:dyDescent="0.2">
      <c r="A288" t="s">
        <v>456</v>
      </c>
      <c r="B288" t="b">
        <v>0</v>
      </c>
      <c r="C288" t="s">
        <v>431</v>
      </c>
      <c r="D288" t="s">
        <v>21</v>
      </c>
      <c r="E288" t="s">
        <v>22</v>
      </c>
      <c r="F288" t="s">
        <v>23</v>
      </c>
      <c r="G288" t="s">
        <v>37</v>
      </c>
      <c r="H288">
        <v>0</v>
      </c>
      <c r="J288" t="s">
        <v>38</v>
      </c>
      <c r="K288" t="b">
        <v>0</v>
      </c>
      <c r="L288">
        <v>3</v>
      </c>
      <c r="M288">
        <v>39</v>
      </c>
      <c r="N288">
        <v>91.261848449707003</v>
      </c>
    </row>
    <row r="289" spans="1:14" x14ac:dyDescent="0.2">
      <c r="A289" t="s">
        <v>457</v>
      </c>
      <c r="B289" t="b">
        <v>0</v>
      </c>
      <c r="C289" t="s">
        <v>433</v>
      </c>
      <c r="D289" t="s">
        <v>21</v>
      </c>
      <c r="E289" t="s">
        <v>22</v>
      </c>
      <c r="F289" t="s">
        <v>23</v>
      </c>
      <c r="G289" t="s">
        <v>37</v>
      </c>
      <c r="H289">
        <v>0</v>
      </c>
      <c r="I289">
        <v>0.43390212722871102</v>
      </c>
      <c r="J289" t="s">
        <v>38</v>
      </c>
      <c r="K289" t="b">
        <v>0</v>
      </c>
      <c r="L289">
        <v>3</v>
      </c>
      <c r="M289">
        <v>39</v>
      </c>
      <c r="N289">
        <v>90.680595397949205</v>
      </c>
    </row>
    <row r="290" spans="1:14" x14ac:dyDescent="0.2">
      <c r="A290" t="s">
        <v>458</v>
      </c>
      <c r="B290" t="b">
        <v>0</v>
      </c>
      <c r="C290" t="s">
        <v>459</v>
      </c>
      <c r="D290" t="s">
        <v>21</v>
      </c>
      <c r="E290" t="s">
        <v>22</v>
      </c>
      <c r="F290" t="s">
        <v>23</v>
      </c>
      <c r="G290">
        <v>21.0920092288323</v>
      </c>
      <c r="H290">
        <v>0</v>
      </c>
      <c r="I290">
        <v>1.8403294307393101</v>
      </c>
      <c r="J290" t="s">
        <v>24</v>
      </c>
      <c r="K290" t="b">
        <v>0</v>
      </c>
      <c r="L290">
        <v>3</v>
      </c>
      <c r="M290">
        <v>15</v>
      </c>
      <c r="N290">
        <v>73.632431030273395</v>
      </c>
    </row>
    <row r="291" spans="1:14" x14ac:dyDescent="0.2">
      <c r="A291" t="s">
        <v>460</v>
      </c>
      <c r="B291" t="b">
        <v>0</v>
      </c>
      <c r="C291" t="s">
        <v>461</v>
      </c>
      <c r="D291" t="s">
        <v>21</v>
      </c>
      <c r="E291" t="s">
        <v>22</v>
      </c>
      <c r="F291" t="s">
        <v>23</v>
      </c>
      <c r="G291">
        <v>24.834214080220299</v>
      </c>
      <c r="H291">
        <v>0.62716540673916898</v>
      </c>
      <c r="I291">
        <v>1.7916427964553701</v>
      </c>
      <c r="J291" t="s">
        <v>24</v>
      </c>
      <c r="K291" t="b">
        <v>0</v>
      </c>
      <c r="L291">
        <v>3</v>
      </c>
      <c r="M291">
        <v>18</v>
      </c>
      <c r="N291">
        <v>73.632431030273395</v>
      </c>
    </row>
    <row r="292" spans="1:14" x14ac:dyDescent="0.2">
      <c r="A292" t="s">
        <v>462</v>
      </c>
      <c r="B292" t="b">
        <v>0</v>
      </c>
      <c r="C292" t="s">
        <v>463</v>
      </c>
      <c r="D292" t="s">
        <v>21</v>
      </c>
      <c r="E292" t="s">
        <v>22</v>
      </c>
      <c r="F292" t="s">
        <v>23</v>
      </c>
      <c r="G292">
        <v>25.269874376544902</v>
      </c>
      <c r="H292">
        <v>0.70140496442845301</v>
      </c>
      <c r="I292">
        <v>1.78110904541644</v>
      </c>
      <c r="J292" t="s">
        <v>24</v>
      </c>
      <c r="K292" t="b">
        <v>0</v>
      </c>
      <c r="L292">
        <v>3</v>
      </c>
      <c r="M292">
        <v>18</v>
      </c>
      <c r="N292">
        <v>73.632431030273395</v>
      </c>
    </row>
    <row r="293" spans="1:14" x14ac:dyDescent="0.2">
      <c r="A293" t="s">
        <v>464</v>
      </c>
      <c r="B293" t="b">
        <v>0</v>
      </c>
      <c r="C293" t="s">
        <v>465</v>
      </c>
      <c r="D293" t="s">
        <v>21</v>
      </c>
      <c r="E293" t="s">
        <v>22</v>
      </c>
      <c r="F293" t="s">
        <v>23</v>
      </c>
      <c r="G293">
        <v>20.4122693920934</v>
      </c>
      <c r="H293">
        <v>0</v>
      </c>
      <c r="I293">
        <v>1.7178297915770899</v>
      </c>
      <c r="J293" t="s">
        <v>24</v>
      </c>
      <c r="K293" t="b">
        <v>0</v>
      </c>
      <c r="L293">
        <v>3</v>
      </c>
      <c r="M293">
        <v>14</v>
      </c>
      <c r="N293">
        <v>73.632431030273395</v>
      </c>
    </row>
    <row r="294" spans="1:14" x14ac:dyDescent="0.2">
      <c r="A294" t="s">
        <v>466</v>
      </c>
      <c r="B294" t="b">
        <v>0</v>
      </c>
      <c r="C294" t="s">
        <v>467</v>
      </c>
      <c r="D294" t="s">
        <v>21</v>
      </c>
      <c r="E294" t="s">
        <v>22</v>
      </c>
      <c r="F294" t="s">
        <v>23</v>
      </c>
      <c r="G294">
        <v>26.441026331865999</v>
      </c>
      <c r="H294">
        <v>0.963742663116258</v>
      </c>
      <c r="I294">
        <v>1.7073520570916301</v>
      </c>
      <c r="J294" t="s">
        <v>24</v>
      </c>
      <c r="K294" t="b">
        <v>0</v>
      </c>
      <c r="L294">
        <v>3</v>
      </c>
      <c r="M294">
        <v>20</v>
      </c>
      <c r="N294">
        <v>73.632431030273395</v>
      </c>
    </row>
    <row r="295" spans="1:14" x14ac:dyDescent="0.2">
      <c r="A295" t="s">
        <v>468</v>
      </c>
      <c r="B295" t="b">
        <v>0</v>
      </c>
      <c r="C295" t="s">
        <v>469</v>
      </c>
      <c r="D295" t="s">
        <v>21</v>
      </c>
      <c r="E295" t="s">
        <v>22</v>
      </c>
      <c r="F295" t="s">
        <v>23</v>
      </c>
      <c r="G295">
        <v>26.848865813938399</v>
      </c>
      <c r="H295">
        <v>0.95616897858292704</v>
      </c>
      <c r="I295">
        <v>1.72154387233984</v>
      </c>
      <c r="J295" t="s">
        <v>24</v>
      </c>
      <c r="K295" t="b">
        <v>0</v>
      </c>
      <c r="L295">
        <v>3</v>
      </c>
      <c r="M295">
        <v>20</v>
      </c>
      <c r="N295">
        <v>73.632431030273395</v>
      </c>
    </row>
    <row r="296" spans="1:14" x14ac:dyDescent="0.2">
      <c r="A296" t="s">
        <v>470</v>
      </c>
      <c r="B296" t="b">
        <v>0</v>
      </c>
      <c r="C296" t="s">
        <v>471</v>
      </c>
      <c r="D296" t="s">
        <v>21</v>
      </c>
      <c r="E296" t="s">
        <v>22</v>
      </c>
      <c r="F296" t="s">
        <v>23</v>
      </c>
      <c r="G296">
        <v>27.690366154791999</v>
      </c>
      <c r="H296">
        <v>0.99525174764434399</v>
      </c>
      <c r="I296">
        <v>1.81998001438728</v>
      </c>
      <c r="J296" t="s">
        <v>24</v>
      </c>
      <c r="K296" t="b">
        <v>0</v>
      </c>
      <c r="L296">
        <v>3</v>
      </c>
      <c r="M296">
        <v>21</v>
      </c>
      <c r="N296">
        <v>73.632431030273395</v>
      </c>
    </row>
    <row r="297" spans="1:14" x14ac:dyDescent="0.2">
      <c r="A297" t="s">
        <v>472</v>
      </c>
      <c r="B297" t="b">
        <v>0</v>
      </c>
      <c r="C297" t="s">
        <v>473</v>
      </c>
      <c r="D297" t="s">
        <v>21</v>
      </c>
      <c r="E297" t="s">
        <v>22</v>
      </c>
      <c r="F297" t="s">
        <v>23</v>
      </c>
      <c r="G297">
        <v>27.7089038774313</v>
      </c>
      <c r="H297">
        <v>0.994341769321475</v>
      </c>
      <c r="I297">
        <v>1.81842816471776</v>
      </c>
      <c r="J297" t="s">
        <v>24</v>
      </c>
      <c r="K297" t="b">
        <v>0</v>
      </c>
      <c r="L297">
        <v>3</v>
      </c>
      <c r="M297">
        <v>18</v>
      </c>
      <c r="N297">
        <v>73.826156616210895</v>
      </c>
    </row>
    <row r="298" spans="1:14" x14ac:dyDescent="0.2">
      <c r="A298" t="s">
        <v>474</v>
      </c>
      <c r="B298" t="b">
        <v>0</v>
      </c>
      <c r="C298" t="s">
        <v>475</v>
      </c>
      <c r="D298" t="s">
        <v>21</v>
      </c>
      <c r="E298" t="s">
        <v>22</v>
      </c>
      <c r="F298" t="s">
        <v>23</v>
      </c>
      <c r="G298">
        <v>27.852839108289</v>
      </c>
      <c r="H298">
        <v>0.99172100062838198</v>
      </c>
      <c r="I298">
        <v>1.82813713979264</v>
      </c>
      <c r="J298" t="s">
        <v>24</v>
      </c>
      <c r="K298" t="b">
        <v>0</v>
      </c>
      <c r="L298">
        <v>3</v>
      </c>
      <c r="M298">
        <v>21</v>
      </c>
      <c r="N298">
        <v>73.826156616210895</v>
      </c>
    </row>
    <row r="299" spans="1:14" x14ac:dyDescent="0.2">
      <c r="A299" t="s">
        <v>476</v>
      </c>
      <c r="B299" t="b">
        <v>0</v>
      </c>
      <c r="C299" t="s">
        <v>477</v>
      </c>
      <c r="D299" t="s">
        <v>21</v>
      </c>
      <c r="E299" t="s">
        <v>22</v>
      </c>
      <c r="F299" t="s">
        <v>23</v>
      </c>
      <c r="G299">
        <v>26.883535538993101</v>
      </c>
      <c r="H299">
        <v>0.98729993730468002</v>
      </c>
      <c r="I299">
        <v>1.7870997780191</v>
      </c>
      <c r="J299" t="s">
        <v>24</v>
      </c>
      <c r="K299" t="b">
        <v>0</v>
      </c>
      <c r="L299">
        <v>3</v>
      </c>
      <c r="M299">
        <v>20</v>
      </c>
      <c r="N299">
        <v>73.826156616210895</v>
      </c>
    </row>
    <row r="300" spans="1:14" x14ac:dyDescent="0.2">
      <c r="A300" t="s">
        <v>478</v>
      </c>
      <c r="B300" t="b">
        <v>0</v>
      </c>
      <c r="C300" t="s">
        <v>479</v>
      </c>
      <c r="D300" t="s">
        <v>21</v>
      </c>
      <c r="E300" t="s">
        <v>22</v>
      </c>
      <c r="F300" t="s">
        <v>23</v>
      </c>
      <c r="G300">
        <v>27.416154607205801</v>
      </c>
      <c r="H300">
        <v>0.98445966473169999</v>
      </c>
      <c r="I300">
        <v>1.79022969866133</v>
      </c>
      <c r="J300" t="s">
        <v>24</v>
      </c>
      <c r="K300" t="b">
        <v>0</v>
      </c>
      <c r="L300">
        <v>3</v>
      </c>
      <c r="M300">
        <v>21</v>
      </c>
      <c r="N300">
        <v>73.826156616210895</v>
      </c>
    </row>
    <row r="301" spans="1:14" x14ac:dyDescent="0.2">
      <c r="A301" t="s">
        <v>480</v>
      </c>
      <c r="B301" t="b">
        <v>0</v>
      </c>
      <c r="C301" t="s">
        <v>481</v>
      </c>
      <c r="D301" t="s">
        <v>21</v>
      </c>
      <c r="E301" t="s">
        <v>22</v>
      </c>
      <c r="F301" t="s">
        <v>23</v>
      </c>
      <c r="G301">
        <v>27.535408881516201</v>
      </c>
      <c r="H301">
        <v>0.98147287734516697</v>
      </c>
      <c r="I301">
        <v>1.7623625718778799</v>
      </c>
      <c r="J301" t="s">
        <v>24</v>
      </c>
      <c r="K301" t="b">
        <v>0</v>
      </c>
      <c r="L301">
        <v>3</v>
      </c>
      <c r="M301">
        <v>20</v>
      </c>
      <c r="N301">
        <v>73.826156616210895</v>
      </c>
    </row>
    <row r="302" spans="1:14" x14ac:dyDescent="0.2">
      <c r="A302" t="s">
        <v>482</v>
      </c>
      <c r="B302" t="b">
        <v>0</v>
      </c>
      <c r="C302" t="s">
        <v>483</v>
      </c>
      <c r="D302" t="s">
        <v>21</v>
      </c>
      <c r="E302" t="s">
        <v>22</v>
      </c>
      <c r="F302" t="s">
        <v>23</v>
      </c>
      <c r="G302">
        <v>26.840721847647998</v>
      </c>
      <c r="H302">
        <v>0.93805012410353406</v>
      </c>
      <c r="I302">
        <v>1.66722614117971</v>
      </c>
      <c r="J302" t="s">
        <v>24</v>
      </c>
      <c r="K302" t="b">
        <v>0</v>
      </c>
      <c r="L302">
        <v>3</v>
      </c>
      <c r="M302">
        <v>16</v>
      </c>
      <c r="N302">
        <v>73.824317932128906</v>
      </c>
    </row>
    <row r="303" spans="1:14" x14ac:dyDescent="0.2">
      <c r="A303" t="s">
        <v>484</v>
      </c>
      <c r="B303" t="b">
        <v>0</v>
      </c>
      <c r="C303" t="s">
        <v>485</v>
      </c>
      <c r="D303" t="s">
        <v>21</v>
      </c>
      <c r="E303" t="s">
        <v>22</v>
      </c>
      <c r="F303" t="s">
        <v>23</v>
      </c>
      <c r="G303">
        <v>26.533940817406101</v>
      </c>
      <c r="H303">
        <v>0.83473380688868903</v>
      </c>
      <c r="I303">
        <v>1.66489936241567</v>
      </c>
      <c r="J303" t="s">
        <v>24</v>
      </c>
      <c r="K303" t="b">
        <v>0</v>
      </c>
      <c r="L303">
        <v>3</v>
      </c>
      <c r="M303">
        <v>19</v>
      </c>
      <c r="N303">
        <v>73.824317932128906</v>
      </c>
    </row>
    <row r="304" spans="1:14" x14ac:dyDescent="0.2">
      <c r="A304" t="s">
        <v>486</v>
      </c>
      <c r="B304" t="b">
        <v>0</v>
      </c>
      <c r="C304" t="s">
        <v>487</v>
      </c>
      <c r="D304" t="s">
        <v>21</v>
      </c>
      <c r="E304" t="s">
        <v>22</v>
      </c>
      <c r="F304" t="s">
        <v>23</v>
      </c>
      <c r="G304">
        <v>26.913678292890999</v>
      </c>
      <c r="H304">
        <v>0.96448337705395804</v>
      </c>
      <c r="I304">
        <v>1.65066492935965</v>
      </c>
      <c r="J304" t="s">
        <v>24</v>
      </c>
      <c r="K304" t="b">
        <v>0</v>
      </c>
      <c r="L304">
        <v>3</v>
      </c>
      <c r="M304">
        <v>21</v>
      </c>
      <c r="N304">
        <v>73.824317932128906</v>
      </c>
    </row>
    <row r="305" spans="1:16" x14ac:dyDescent="0.2">
      <c r="A305" t="s">
        <v>488</v>
      </c>
      <c r="B305" t="b">
        <v>0</v>
      </c>
      <c r="C305" t="s">
        <v>489</v>
      </c>
      <c r="D305" t="s">
        <v>21</v>
      </c>
      <c r="E305" t="s">
        <v>22</v>
      </c>
      <c r="F305" t="s">
        <v>23</v>
      </c>
      <c r="G305">
        <v>27.213223438674301</v>
      </c>
      <c r="H305">
        <v>0.98397592139662804</v>
      </c>
      <c r="I305">
        <v>1.7316283954451901</v>
      </c>
      <c r="J305" t="s">
        <v>24</v>
      </c>
      <c r="K305" t="b">
        <v>0</v>
      </c>
      <c r="L305">
        <v>3</v>
      </c>
      <c r="M305">
        <v>20</v>
      </c>
      <c r="N305">
        <v>73.824317932128906</v>
      </c>
    </row>
    <row r="306" spans="1:16" x14ac:dyDescent="0.2">
      <c r="A306" t="s">
        <v>490</v>
      </c>
      <c r="B306" t="b">
        <v>0</v>
      </c>
      <c r="C306" t="s">
        <v>491</v>
      </c>
      <c r="D306" t="s">
        <v>21</v>
      </c>
      <c r="E306" t="s">
        <v>22</v>
      </c>
      <c r="F306" t="s">
        <v>23</v>
      </c>
      <c r="G306">
        <v>27.226665220246399</v>
      </c>
      <c r="H306">
        <v>0.97197863933269302</v>
      </c>
      <c r="I306">
        <v>1.6748058650992601</v>
      </c>
      <c r="J306" t="s">
        <v>24</v>
      </c>
      <c r="K306" t="b">
        <v>0</v>
      </c>
      <c r="L306">
        <v>3</v>
      </c>
      <c r="M306">
        <v>16</v>
      </c>
      <c r="N306">
        <v>73.824317932128906</v>
      </c>
    </row>
    <row r="307" spans="1:16" x14ac:dyDescent="0.2">
      <c r="A307" t="s">
        <v>492</v>
      </c>
      <c r="B307" t="b">
        <v>0</v>
      </c>
      <c r="C307" t="s">
        <v>493</v>
      </c>
      <c r="D307" t="s">
        <v>21</v>
      </c>
      <c r="E307" t="s">
        <v>22</v>
      </c>
      <c r="F307" t="s">
        <v>23</v>
      </c>
      <c r="G307">
        <v>27.049625518532601</v>
      </c>
      <c r="H307">
        <v>0.98056415799686603</v>
      </c>
      <c r="I307">
        <v>1.75616728889297</v>
      </c>
      <c r="J307" t="s">
        <v>24</v>
      </c>
      <c r="K307" t="b">
        <v>0</v>
      </c>
      <c r="L307">
        <v>3</v>
      </c>
      <c r="M307">
        <v>16</v>
      </c>
      <c r="N307">
        <v>73.630569458007798</v>
      </c>
    </row>
    <row r="308" spans="1:16" x14ac:dyDescent="0.2">
      <c r="A308" t="s">
        <v>494</v>
      </c>
      <c r="B308" t="b">
        <v>0</v>
      </c>
      <c r="C308" t="s">
        <v>495</v>
      </c>
      <c r="D308" t="s">
        <v>21</v>
      </c>
      <c r="E308" t="s">
        <v>22</v>
      </c>
      <c r="F308" t="s">
        <v>23</v>
      </c>
      <c r="G308" t="s">
        <v>37</v>
      </c>
      <c r="H308">
        <v>0</v>
      </c>
      <c r="J308" t="s">
        <v>38</v>
      </c>
      <c r="K308" t="b">
        <v>0</v>
      </c>
      <c r="L308">
        <v>3</v>
      </c>
      <c r="M308">
        <v>39</v>
      </c>
      <c r="N308">
        <v>80.799331665039006</v>
      </c>
      <c r="O308">
        <v>70.336814880371094</v>
      </c>
      <c r="P308">
        <v>90.680595397949205</v>
      </c>
    </row>
    <row r="309" spans="1:16" x14ac:dyDescent="0.2">
      <c r="A309" t="s">
        <v>496</v>
      </c>
      <c r="B309" t="b">
        <v>0</v>
      </c>
      <c r="C309" t="s">
        <v>497</v>
      </c>
      <c r="D309" t="s">
        <v>21</v>
      </c>
      <c r="E309" t="s">
        <v>22</v>
      </c>
      <c r="F309" t="s">
        <v>23</v>
      </c>
      <c r="G309">
        <v>32.645432494846297</v>
      </c>
      <c r="H309">
        <v>0.85057276503232104</v>
      </c>
      <c r="I309">
        <v>1.5863424356090801</v>
      </c>
      <c r="J309" t="s">
        <v>152</v>
      </c>
      <c r="K309" t="b">
        <v>0</v>
      </c>
      <c r="L309">
        <v>3</v>
      </c>
      <c r="M309">
        <v>26</v>
      </c>
      <c r="N309">
        <v>73.824317932128906</v>
      </c>
    </row>
    <row r="310" spans="1:16" x14ac:dyDescent="0.2">
      <c r="A310" t="s">
        <v>498</v>
      </c>
      <c r="B310" t="b">
        <v>0</v>
      </c>
      <c r="C310" t="s">
        <v>499</v>
      </c>
      <c r="D310" t="s">
        <v>21</v>
      </c>
      <c r="E310" t="s">
        <v>22</v>
      </c>
      <c r="F310" t="s">
        <v>23</v>
      </c>
      <c r="G310" t="s">
        <v>37</v>
      </c>
      <c r="H310">
        <v>0</v>
      </c>
      <c r="J310" t="s">
        <v>38</v>
      </c>
      <c r="K310" t="b">
        <v>0</v>
      </c>
      <c r="L310">
        <v>3</v>
      </c>
      <c r="M310">
        <v>39</v>
      </c>
      <c r="N310">
        <v>91.455596923828097</v>
      </c>
      <c r="O310">
        <v>80.605583190917898</v>
      </c>
    </row>
    <row r="311" spans="1:16" x14ac:dyDescent="0.2">
      <c r="A311" t="s">
        <v>500</v>
      </c>
      <c r="B311" t="b">
        <v>0</v>
      </c>
      <c r="C311" t="s">
        <v>501</v>
      </c>
      <c r="D311" t="s">
        <v>21</v>
      </c>
      <c r="E311" t="s">
        <v>22</v>
      </c>
      <c r="F311" t="s">
        <v>23</v>
      </c>
      <c r="G311" t="s">
        <v>37</v>
      </c>
      <c r="H311">
        <v>0</v>
      </c>
      <c r="J311" t="s">
        <v>38</v>
      </c>
      <c r="K311" t="b">
        <v>0</v>
      </c>
      <c r="L311">
        <v>3</v>
      </c>
      <c r="M311">
        <v>39</v>
      </c>
      <c r="N311">
        <v>90.874343872070298</v>
      </c>
    </row>
    <row r="312" spans="1:16" x14ac:dyDescent="0.2">
      <c r="A312" t="s">
        <v>502</v>
      </c>
      <c r="B312" t="b">
        <v>0</v>
      </c>
      <c r="C312" t="s">
        <v>503</v>
      </c>
      <c r="D312" t="s">
        <v>21</v>
      </c>
      <c r="E312" t="s">
        <v>22</v>
      </c>
      <c r="F312" t="s">
        <v>23</v>
      </c>
      <c r="G312" t="s">
        <v>37</v>
      </c>
      <c r="H312">
        <v>0</v>
      </c>
      <c r="J312" t="s">
        <v>38</v>
      </c>
      <c r="K312" t="b">
        <v>0</v>
      </c>
      <c r="L312">
        <v>3</v>
      </c>
      <c r="M312">
        <v>39</v>
      </c>
      <c r="N312">
        <v>90.680595397949205</v>
      </c>
    </row>
    <row r="313" spans="1:16" x14ac:dyDescent="0.2">
      <c r="A313" t="s">
        <v>504</v>
      </c>
      <c r="B313" t="b">
        <v>0</v>
      </c>
      <c r="C313" t="s">
        <v>505</v>
      </c>
      <c r="D313" t="s">
        <v>21</v>
      </c>
      <c r="E313" t="s">
        <v>22</v>
      </c>
      <c r="F313" t="s">
        <v>23</v>
      </c>
      <c r="G313" t="s">
        <v>37</v>
      </c>
      <c r="H313">
        <v>0</v>
      </c>
      <c r="J313" t="s">
        <v>38</v>
      </c>
      <c r="K313" t="b">
        <v>0</v>
      </c>
      <c r="L313">
        <v>3</v>
      </c>
      <c r="M313">
        <v>39</v>
      </c>
      <c r="N313">
        <v>89.905593872070298</v>
      </c>
      <c r="O313">
        <v>79.636825561523395</v>
      </c>
    </row>
    <row r="314" spans="1:16" x14ac:dyDescent="0.2">
      <c r="A314" t="s">
        <v>506</v>
      </c>
      <c r="B314" t="b">
        <v>0</v>
      </c>
      <c r="C314" t="s">
        <v>459</v>
      </c>
      <c r="D314" t="s">
        <v>21</v>
      </c>
      <c r="E314" t="s">
        <v>22</v>
      </c>
      <c r="F314" t="s">
        <v>23</v>
      </c>
      <c r="G314">
        <v>22.677378200268102</v>
      </c>
      <c r="H314">
        <v>6.3060360950705094E-2</v>
      </c>
      <c r="I314">
        <v>1.8267300370645301</v>
      </c>
      <c r="J314" t="s">
        <v>24</v>
      </c>
      <c r="K314" t="b">
        <v>0</v>
      </c>
      <c r="L314">
        <v>3</v>
      </c>
      <c r="M314">
        <v>16</v>
      </c>
      <c r="N314">
        <v>73.438705444335895</v>
      </c>
    </row>
    <row r="315" spans="1:16" x14ac:dyDescent="0.2">
      <c r="A315" t="s">
        <v>507</v>
      </c>
      <c r="B315" t="b">
        <v>0</v>
      </c>
      <c r="C315" t="s">
        <v>461</v>
      </c>
      <c r="D315" t="s">
        <v>21</v>
      </c>
      <c r="E315" t="s">
        <v>22</v>
      </c>
      <c r="F315" t="s">
        <v>23</v>
      </c>
      <c r="G315">
        <v>26.532391462712798</v>
      </c>
      <c r="H315">
        <v>0.96790878512106104</v>
      </c>
      <c r="I315">
        <v>1.80793260730688</v>
      </c>
      <c r="J315" t="s">
        <v>24</v>
      </c>
      <c r="K315" t="b">
        <v>0</v>
      </c>
      <c r="L315">
        <v>3</v>
      </c>
      <c r="M315">
        <v>22</v>
      </c>
      <c r="N315">
        <v>73.632431030273395</v>
      </c>
    </row>
    <row r="316" spans="1:16" x14ac:dyDescent="0.2">
      <c r="A316" t="s">
        <v>508</v>
      </c>
      <c r="B316" t="b">
        <v>0</v>
      </c>
      <c r="C316" t="s">
        <v>463</v>
      </c>
      <c r="D316" t="s">
        <v>21</v>
      </c>
      <c r="E316" t="s">
        <v>22</v>
      </c>
      <c r="F316" t="s">
        <v>23</v>
      </c>
      <c r="G316">
        <v>25.374498737993498</v>
      </c>
      <c r="H316">
        <v>0.69822611748257701</v>
      </c>
      <c r="I316">
        <v>1.7707837913038</v>
      </c>
      <c r="J316" t="s">
        <v>24</v>
      </c>
      <c r="K316" t="b">
        <v>0</v>
      </c>
      <c r="L316">
        <v>3</v>
      </c>
      <c r="M316">
        <v>16</v>
      </c>
      <c r="N316">
        <v>73.438705444335895</v>
      </c>
    </row>
    <row r="317" spans="1:16" x14ac:dyDescent="0.2">
      <c r="A317" t="s">
        <v>509</v>
      </c>
      <c r="B317" t="b">
        <v>0</v>
      </c>
      <c r="C317" t="s">
        <v>465</v>
      </c>
      <c r="D317" t="s">
        <v>21</v>
      </c>
      <c r="E317" t="s">
        <v>22</v>
      </c>
      <c r="F317" t="s">
        <v>23</v>
      </c>
      <c r="G317">
        <v>24.427020465018298</v>
      </c>
      <c r="H317">
        <v>0.35369695811739998</v>
      </c>
      <c r="I317">
        <v>1.71890768444582</v>
      </c>
      <c r="J317" t="s">
        <v>24</v>
      </c>
      <c r="K317" t="b">
        <v>0</v>
      </c>
      <c r="L317">
        <v>3</v>
      </c>
      <c r="M317">
        <v>17</v>
      </c>
      <c r="N317">
        <v>73.632431030273395</v>
      </c>
    </row>
    <row r="318" spans="1:16" x14ac:dyDescent="0.2">
      <c r="A318" t="s">
        <v>510</v>
      </c>
      <c r="B318" t="b">
        <v>0</v>
      </c>
      <c r="C318" t="s">
        <v>467</v>
      </c>
      <c r="D318" t="s">
        <v>21</v>
      </c>
      <c r="E318" t="s">
        <v>22</v>
      </c>
      <c r="F318" t="s">
        <v>23</v>
      </c>
      <c r="G318">
        <v>26.600513716813801</v>
      </c>
      <c r="H318">
        <v>0.96853287249152398</v>
      </c>
      <c r="I318">
        <v>1.7186074712907</v>
      </c>
      <c r="J318" t="s">
        <v>24</v>
      </c>
      <c r="K318" t="b">
        <v>0</v>
      </c>
      <c r="L318">
        <v>3</v>
      </c>
      <c r="M318">
        <v>19</v>
      </c>
      <c r="N318">
        <v>73.632431030273395</v>
      </c>
    </row>
    <row r="319" spans="1:16" x14ac:dyDescent="0.2">
      <c r="A319" t="s">
        <v>511</v>
      </c>
      <c r="B319" t="b">
        <v>0</v>
      </c>
      <c r="C319" t="s">
        <v>469</v>
      </c>
      <c r="D319" t="s">
        <v>21</v>
      </c>
      <c r="E319" t="s">
        <v>22</v>
      </c>
      <c r="F319" t="s">
        <v>23</v>
      </c>
      <c r="G319">
        <v>27.490924765969702</v>
      </c>
      <c r="H319">
        <v>0.97753929643927495</v>
      </c>
      <c r="I319">
        <v>1.6965541908410999</v>
      </c>
      <c r="J319" t="s">
        <v>24</v>
      </c>
      <c r="K319" t="b">
        <v>0</v>
      </c>
      <c r="L319">
        <v>3</v>
      </c>
      <c r="M319">
        <v>19</v>
      </c>
      <c r="N319">
        <v>73.632431030273395</v>
      </c>
    </row>
    <row r="320" spans="1:16" x14ac:dyDescent="0.2">
      <c r="A320" t="s">
        <v>512</v>
      </c>
      <c r="B320" t="b">
        <v>0</v>
      </c>
      <c r="C320" t="s">
        <v>471</v>
      </c>
      <c r="D320" t="s">
        <v>21</v>
      </c>
      <c r="E320" t="s">
        <v>22</v>
      </c>
      <c r="F320" t="s">
        <v>23</v>
      </c>
      <c r="G320">
        <v>27.413217130817799</v>
      </c>
      <c r="H320">
        <v>0.99125608977102397</v>
      </c>
      <c r="I320">
        <v>1.83211971819771</v>
      </c>
      <c r="J320" t="s">
        <v>24</v>
      </c>
      <c r="K320" t="b">
        <v>0</v>
      </c>
      <c r="L320">
        <v>3</v>
      </c>
      <c r="M320">
        <v>20</v>
      </c>
      <c r="N320">
        <v>73.632431030273395</v>
      </c>
    </row>
    <row r="321" spans="1:16" x14ac:dyDescent="0.2">
      <c r="A321" t="s">
        <v>513</v>
      </c>
      <c r="B321" t="b">
        <v>0</v>
      </c>
      <c r="C321" t="s">
        <v>473</v>
      </c>
      <c r="D321" t="s">
        <v>21</v>
      </c>
      <c r="E321" t="s">
        <v>22</v>
      </c>
      <c r="F321" t="s">
        <v>23</v>
      </c>
      <c r="G321">
        <v>27.644201554741802</v>
      </c>
      <c r="H321">
        <v>0.99474210390103501</v>
      </c>
      <c r="I321">
        <v>1.82967123594199</v>
      </c>
      <c r="J321" t="s">
        <v>24</v>
      </c>
      <c r="K321" t="b">
        <v>0</v>
      </c>
      <c r="L321">
        <v>3</v>
      </c>
      <c r="M321">
        <v>19</v>
      </c>
      <c r="N321">
        <v>73.632431030273395</v>
      </c>
    </row>
    <row r="322" spans="1:16" x14ac:dyDescent="0.2">
      <c r="A322" t="s">
        <v>514</v>
      </c>
      <c r="B322" t="b">
        <v>0</v>
      </c>
      <c r="C322" t="s">
        <v>475</v>
      </c>
      <c r="D322" t="s">
        <v>21</v>
      </c>
      <c r="E322" t="s">
        <v>22</v>
      </c>
      <c r="F322" t="s">
        <v>23</v>
      </c>
      <c r="G322">
        <v>27.555524640617499</v>
      </c>
      <c r="H322">
        <v>0.99293447039531002</v>
      </c>
      <c r="I322">
        <v>1.83088536949695</v>
      </c>
      <c r="J322" t="s">
        <v>24</v>
      </c>
      <c r="K322" t="b">
        <v>0</v>
      </c>
      <c r="L322">
        <v>3</v>
      </c>
      <c r="M322">
        <v>21</v>
      </c>
      <c r="N322">
        <v>73.826156616210895</v>
      </c>
    </row>
    <row r="323" spans="1:16" x14ac:dyDescent="0.2">
      <c r="A323" t="s">
        <v>515</v>
      </c>
      <c r="B323" t="b">
        <v>0</v>
      </c>
      <c r="C323" t="s">
        <v>477</v>
      </c>
      <c r="D323" t="s">
        <v>21</v>
      </c>
      <c r="E323" t="s">
        <v>22</v>
      </c>
      <c r="F323" t="s">
        <v>23</v>
      </c>
      <c r="G323">
        <v>27.6717016519545</v>
      </c>
      <c r="H323">
        <v>0.98365818096718904</v>
      </c>
      <c r="I323">
        <v>1.7728717014094499</v>
      </c>
      <c r="J323" t="s">
        <v>24</v>
      </c>
      <c r="K323" t="b">
        <v>0</v>
      </c>
      <c r="L323">
        <v>3</v>
      </c>
      <c r="M323">
        <v>19</v>
      </c>
      <c r="N323">
        <v>73.826156616210895</v>
      </c>
    </row>
    <row r="324" spans="1:16" x14ac:dyDescent="0.2">
      <c r="A324" t="s">
        <v>516</v>
      </c>
      <c r="B324" t="b">
        <v>0</v>
      </c>
      <c r="C324" t="s">
        <v>479</v>
      </c>
      <c r="D324" t="s">
        <v>21</v>
      </c>
      <c r="E324" t="s">
        <v>22</v>
      </c>
      <c r="F324" t="s">
        <v>23</v>
      </c>
      <c r="G324">
        <v>27.289063172132298</v>
      </c>
      <c r="H324">
        <v>0.98974143532735004</v>
      </c>
      <c r="I324">
        <v>1.7659538468329901</v>
      </c>
      <c r="J324" t="s">
        <v>24</v>
      </c>
      <c r="K324" t="b">
        <v>0</v>
      </c>
      <c r="L324">
        <v>3</v>
      </c>
      <c r="M324">
        <v>19</v>
      </c>
      <c r="N324">
        <v>73.826156616210895</v>
      </c>
    </row>
    <row r="325" spans="1:16" x14ac:dyDescent="0.2">
      <c r="A325" t="s">
        <v>517</v>
      </c>
      <c r="B325" t="b">
        <v>0</v>
      </c>
      <c r="C325" t="s">
        <v>481</v>
      </c>
      <c r="D325" t="s">
        <v>21</v>
      </c>
      <c r="E325" t="s">
        <v>22</v>
      </c>
      <c r="F325" t="s">
        <v>23</v>
      </c>
      <c r="G325">
        <v>27.3845166692658</v>
      </c>
      <c r="H325">
        <v>0.98722741027202299</v>
      </c>
      <c r="I325">
        <v>1.77527078920934</v>
      </c>
      <c r="J325" t="s">
        <v>24</v>
      </c>
      <c r="K325" t="b">
        <v>0</v>
      </c>
      <c r="L325">
        <v>3</v>
      </c>
      <c r="M325">
        <v>21</v>
      </c>
      <c r="N325">
        <v>73.826156616210895</v>
      </c>
    </row>
    <row r="326" spans="1:16" x14ac:dyDescent="0.2">
      <c r="A326" t="s">
        <v>518</v>
      </c>
      <c r="B326" t="b">
        <v>0</v>
      </c>
      <c r="C326" t="s">
        <v>483</v>
      </c>
      <c r="D326" t="s">
        <v>21</v>
      </c>
      <c r="E326" t="s">
        <v>22</v>
      </c>
      <c r="F326" t="s">
        <v>23</v>
      </c>
      <c r="G326">
        <v>25.839257958233802</v>
      </c>
      <c r="H326">
        <v>0.652732535153416</v>
      </c>
      <c r="I326">
        <v>1.6365281355432699</v>
      </c>
      <c r="J326" t="s">
        <v>152</v>
      </c>
      <c r="K326" t="b">
        <v>0</v>
      </c>
      <c r="L326">
        <v>3</v>
      </c>
      <c r="M326">
        <v>17</v>
      </c>
      <c r="N326">
        <v>73.824317932128906</v>
      </c>
    </row>
    <row r="327" spans="1:16" x14ac:dyDescent="0.2">
      <c r="A327" t="s">
        <v>519</v>
      </c>
      <c r="B327" t="b">
        <v>0</v>
      </c>
      <c r="C327" t="s">
        <v>485</v>
      </c>
      <c r="D327" t="s">
        <v>21</v>
      </c>
      <c r="E327" t="s">
        <v>22</v>
      </c>
      <c r="F327" t="s">
        <v>23</v>
      </c>
      <c r="G327">
        <v>27.4682615667293</v>
      </c>
      <c r="H327">
        <v>0.95418674847298202</v>
      </c>
      <c r="I327">
        <v>1.63240982989196</v>
      </c>
      <c r="J327" t="s">
        <v>152</v>
      </c>
      <c r="K327" t="b">
        <v>0</v>
      </c>
      <c r="L327">
        <v>3</v>
      </c>
      <c r="M327">
        <v>21</v>
      </c>
      <c r="N327">
        <v>73.824317932128906</v>
      </c>
    </row>
    <row r="328" spans="1:16" x14ac:dyDescent="0.2">
      <c r="A328" t="s">
        <v>520</v>
      </c>
      <c r="B328" t="b">
        <v>0</v>
      </c>
      <c r="C328" t="s">
        <v>487</v>
      </c>
      <c r="D328" t="s">
        <v>21</v>
      </c>
      <c r="E328" t="s">
        <v>22</v>
      </c>
      <c r="F328" t="s">
        <v>23</v>
      </c>
      <c r="G328">
        <v>26.930299651273401</v>
      </c>
      <c r="H328">
        <v>0.95465693978084598</v>
      </c>
      <c r="I328">
        <v>1.64341473889028</v>
      </c>
      <c r="J328" t="s">
        <v>152</v>
      </c>
      <c r="K328" t="b">
        <v>0</v>
      </c>
      <c r="L328">
        <v>3</v>
      </c>
      <c r="M328">
        <v>18</v>
      </c>
      <c r="N328">
        <v>73.824317932128906</v>
      </c>
    </row>
    <row r="329" spans="1:16" x14ac:dyDescent="0.2">
      <c r="A329" t="s">
        <v>521</v>
      </c>
      <c r="B329" t="b">
        <v>0</v>
      </c>
      <c r="C329" t="s">
        <v>489</v>
      </c>
      <c r="D329" t="s">
        <v>21</v>
      </c>
      <c r="E329" t="s">
        <v>22</v>
      </c>
      <c r="F329" t="s">
        <v>23</v>
      </c>
      <c r="G329">
        <v>27.888785702200799</v>
      </c>
      <c r="H329">
        <v>0.97372122406448103</v>
      </c>
      <c r="I329">
        <v>1.7287372560224401</v>
      </c>
      <c r="J329" t="s">
        <v>24</v>
      </c>
      <c r="K329" t="b">
        <v>0</v>
      </c>
      <c r="L329">
        <v>3</v>
      </c>
      <c r="M329">
        <v>21</v>
      </c>
      <c r="N329">
        <v>73.824317932128906</v>
      </c>
    </row>
    <row r="330" spans="1:16" x14ac:dyDescent="0.2">
      <c r="A330" t="s">
        <v>522</v>
      </c>
      <c r="B330" t="b">
        <v>0</v>
      </c>
      <c r="C330" t="s">
        <v>491</v>
      </c>
      <c r="D330" t="s">
        <v>21</v>
      </c>
      <c r="E330" t="s">
        <v>22</v>
      </c>
      <c r="F330" t="s">
        <v>23</v>
      </c>
      <c r="G330">
        <v>26.728332617766799</v>
      </c>
      <c r="H330">
        <v>0.98121028443378899</v>
      </c>
      <c r="I330">
        <v>1.7529336858187501</v>
      </c>
      <c r="J330" t="s">
        <v>24</v>
      </c>
      <c r="K330" t="b">
        <v>0</v>
      </c>
      <c r="L330">
        <v>3</v>
      </c>
      <c r="M330">
        <v>17</v>
      </c>
      <c r="N330">
        <v>73.630569458007798</v>
      </c>
    </row>
    <row r="331" spans="1:16" x14ac:dyDescent="0.2">
      <c r="A331" t="s">
        <v>523</v>
      </c>
      <c r="B331" t="b">
        <v>0</v>
      </c>
      <c r="C331" t="s">
        <v>493</v>
      </c>
      <c r="D331" t="s">
        <v>21</v>
      </c>
      <c r="E331" t="s">
        <v>22</v>
      </c>
      <c r="F331" t="s">
        <v>23</v>
      </c>
      <c r="G331">
        <v>26.956322954851299</v>
      </c>
      <c r="H331">
        <v>0.98180082171072403</v>
      </c>
      <c r="I331">
        <v>1.7445354015114301</v>
      </c>
      <c r="J331" t="s">
        <v>24</v>
      </c>
      <c r="K331" t="b">
        <v>0</v>
      </c>
      <c r="L331">
        <v>3</v>
      </c>
      <c r="M331">
        <v>20</v>
      </c>
      <c r="N331">
        <v>73.630569458007798</v>
      </c>
    </row>
    <row r="332" spans="1:16" x14ac:dyDescent="0.2">
      <c r="A332" t="s">
        <v>524</v>
      </c>
      <c r="B332" t="b">
        <v>0</v>
      </c>
      <c r="C332" t="s">
        <v>495</v>
      </c>
      <c r="D332" t="s">
        <v>21</v>
      </c>
      <c r="E332" t="s">
        <v>22</v>
      </c>
      <c r="F332" t="s">
        <v>23</v>
      </c>
      <c r="G332" t="s">
        <v>37</v>
      </c>
      <c r="H332">
        <v>0</v>
      </c>
      <c r="J332" t="s">
        <v>38</v>
      </c>
      <c r="K332" t="b">
        <v>0</v>
      </c>
      <c r="L332">
        <v>3</v>
      </c>
      <c r="M332">
        <v>39</v>
      </c>
      <c r="N332">
        <v>69.755561828613196</v>
      </c>
      <c r="O332">
        <v>80.799331665039006</v>
      </c>
      <c r="P332">
        <v>91.261848449707003</v>
      </c>
    </row>
    <row r="333" spans="1:16" x14ac:dyDescent="0.2">
      <c r="A333" t="s">
        <v>525</v>
      </c>
      <c r="B333" t="b">
        <v>0</v>
      </c>
      <c r="C333" t="s">
        <v>497</v>
      </c>
      <c r="D333" t="s">
        <v>21</v>
      </c>
      <c r="E333" t="s">
        <v>22</v>
      </c>
      <c r="F333" t="s">
        <v>23</v>
      </c>
      <c r="G333" t="s">
        <v>37</v>
      </c>
      <c r="H333">
        <v>0</v>
      </c>
      <c r="J333" t="s">
        <v>38</v>
      </c>
      <c r="K333" t="b">
        <v>0</v>
      </c>
      <c r="L333">
        <v>3</v>
      </c>
      <c r="M333">
        <v>39</v>
      </c>
      <c r="N333">
        <v>68.399314880371094</v>
      </c>
      <c r="O333">
        <v>80.799331665039006</v>
      </c>
      <c r="P333">
        <v>90.874343872070298</v>
      </c>
    </row>
    <row r="334" spans="1:16" x14ac:dyDescent="0.2">
      <c r="A334" t="s">
        <v>526</v>
      </c>
      <c r="B334" t="b">
        <v>0</v>
      </c>
      <c r="C334" t="s">
        <v>499</v>
      </c>
      <c r="D334" t="s">
        <v>21</v>
      </c>
      <c r="E334" t="s">
        <v>22</v>
      </c>
      <c r="F334" t="s">
        <v>23</v>
      </c>
      <c r="G334" t="s">
        <v>37</v>
      </c>
      <c r="H334">
        <v>0</v>
      </c>
      <c r="J334" t="s">
        <v>38</v>
      </c>
      <c r="K334" t="b">
        <v>0</v>
      </c>
      <c r="L334">
        <v>3</v>
      </c>
      <c r="M334">
        <v>39</v>
      </c>
      <c r="N334">
        <v>80.605583190917898</v>
      </c>
      <c r="O334">
        <v>91.455596923828097</v>
      </c>
    </row>
    <row r="335" spans="1:16" x14ac:dyDescent="0.2">
      <c r="A335" t="s">
        <v>527</v>
      </c>
      <c r="B335" t="b">
        <v>0</v>
      </c>
      <c r="C335" t="s">
        <v>501</v>
      </c>
      <c r="D335" t="s">
        <v>21</v>
      </c>
      <c r="E335" t="s">
        <v>22</v>
      </c>
      <c r="F335" t="s">
        <v>23</v>
      </c>
      <c r="G335" t="s">
        <v>37</v>
      </c>
      <c r="H335">
        <v>0</v>
      </c>
      <c r="J335" t="s">
        <v>38</v>
      </c>
      <c r="K335" t="b">
        <v>0</v>
      </c>
      <c r="L335">
        <v>3</v>
      </c>
      <c r="M335">
        <v>39</v>
      </c>
      <c r="N335">
        <v>91.261848449707003</v>
      </c>
      <c r="O335">
        <v>68.205558776855398</v>
      </c>
      <c r="P335">
        <v>76.343078613281193</v>
      </c>
    </row>
    <row r="336" spans="1:16" x14ac:dyDescent="0.2">
      <c r="A336" t="s">
        <v>528</v>
      </c>
      <c r="B336" t="b">
        <v>0</v>
      </c>
      <c r="C336" t="s">
        <v>503</v>
      </c>
      <c r="D336" t="s">
        <v>21</v>
      </c>
      <c r="E336" t="s">
        <v>22</v>
      </c>
      <c r="F336" t="s">
        <v>23</v>
      </c>
      <c r="G336" t="s">
        <v>37</v>
      </c>
      <c r="H336">
        <v>0</v>
      </c>
      <c r="I336">
        <v>0.38288051802679102</v>
      </c>
      <c r="J336" t="s">
        <v>38</v>
      </c>
      <c r="K336" t="b">
        <v>0</v>
      </c>
      <c r="L336">
        <v>3</v>
      </c>
      <c r="M336">
        <v>39</v>
      </c>
      <c r="N336">
        <v>91.068099975585895</v>
      </c>
    </row>
    <row r="337" spans="1:17" x14ac:dyDescent="0.2">
      <c r="A337" t="s">
        <v>529</v>
      </c>
      <c r="B337" t="b">
        <v>0</v>
      </c>
      <c r="C337" t="s">
        <v>505</v>
      </c>
      <c r="D337" t="s">
        <v>21</v>
      </c>
      <c r="E337" t="s">
        <v>22</v>
      </c>
      <c r="F337" t="s">
        <v>23</v>
      </c>
      <c r="G337" t="s">
        <v>37</v>
      </c>
      <c r="H337">
        <v>0</v>
      </c>
      <c r="J337" t="s">
        <v>38</v>
      </c>
      <c r="K337" t="b">
        <v>0</v>
      </c>
      <c r="L337">
        <v>3</v>
      </c>
      <c r="M337">
        <v>39</v>
      </c>
      <c r="N337">
        <v>90.486846923828097</v>
      </c>
      <c r="O337">
        <v>86.611839294433594</v>
      </c>
      <c r="P337">
        <v>80.411834716796804</v>
      </c>
      <c r="Q337">
        <v>94.361846923828097</v>
      </c>
    </row>
    <row r="338" spans="1:17" x14ac:dyDescent="0.2">
      <c r="A338" t="s">
        <v>530</v>
      </c>
      <c r="B338" t="b">
        <v>0</v>
      </c>
      <c r="C338" t="s">
        <v>531</v>
      </c>
      <c r="D338" t="s">
        <v>21</v>
      </c>
      <c r="E338" t="s">
        <v>22</v>
      </c>
      <c r="F338" t="s">
        <v>23</v>
      </c>
      <c r="G338" t="s">
        <v>37</v>
      </c>
      <c r="H338">
        <v>0</v>
      </c>
      <c r="J338" t="s">
        <v>38</v>
      </c>
      <c r="K338" t="b">
        <v>0</v>
      </c>
      <c r="L338">
        <v>3</v>
      </c>
      <c r="M338">
        <v>39</v>
      </c>
      <c r="N338">
        <v>90.486518859863196</v>
      </c>
    </row>
    <row r="339" spans="1:17" x14ac:dyDescent="0.2">
      <c r="A339" t="s">
        <v>532</v>
      </c>
      <c r="B339" t="b">
        <v>0</v>
      </c>
      <c r="C339" t="s">
        <v>533</v>
      </c>
      <c r="D339" t="s">
        <v>21</v>
      </c>
      <c r="E339" t="s">
        <v>22</v>
      </c>
      <c r="F339" t="s">
        <v>23</v>
      </c>
      <c r="G339" t="s">
        <v>37</v>
      </c>
      <c r="H339">
        <v>0</v>
      </c>
      <c r="J339" t="s">
        <v>38</v>
      </c>
      <c r="K339" t="b">
        <v>0</v>
      </c>
      <c r="L339">
        <v>3</v>
      </c>
      <c r="M339">
        <v>39</v>
      </c>
      <c r="N339">
        <v>91.067695617675696</v>
      </c>
    </row>
    <row r="340" spans="1:17" x14ac:dyDescent="0.2">
      <c r="A340" t="s">
        <v>534</v>
      </c>
      <c r="B340" t="b">
        <v>0</v>
      </c>
      <c r="C340" t="s">
        <v>535</v>
      </c>
      <c r="D340" t="s">
        <v>21</v>
      </c>
      <c r="E340" t="s">
        <v>22</v>
      </c>
      <c r="F340" t="s">
        <v>23</v>
      </c>
      <c r="G340" t="s">
        <v>37</v>
      </c>
      <c r="H340">
        <v>0</v>
      </c>
      <c r="J340" t="s">
        <v>38</v>
      </c>
      <c r="K340" t="b">
        <v>0</v>
      </c>
      <c r="L340">
        <v>3</v>
      </c>
      <c r="M340">
        <v>39</v>
      </c>
      <c r="N340">
        <v>90.680244445800696</v>
      </c>
    </row>
    <row r="341" spans="1:17" x14ac:dyDescent="0.2">
      <c r="A341" t="s">
        <v>536</v>
      </c>
      <c r="B341" t="b">
        <v>0</v>
      </c>
      <c r="C341" t="s">
        <v>537</v>
      </c>
      <c r="D341" t="s">
        <v>21</v>
      </c>
      <c r="E341" t="s">
        <v>22</v>
      </c>
      <c r="F341" t="s">
        <v>23</v>
      </c>
      <c r="G341" t="s">
        <v>37</v>
      </c>
      <c r="H341">
        <v>0</v>
      </c>
      <c r="J341" t="s">
        <v>38</v>
      </c>
      <c r="K341" t="b">
        <v>0</v>
      </c>
      <c r="L341">
        <v>3</v>
      </c>
      <c r="M341">
        <v>39</v>
      </c>
      <c r="N341">
        <v>91.455146789550696</v>
      </c>
      <c r="O341">
        <v>62.977550506591797</v>
      </c>
      <c r="P341">
        <v>78.475563049316406</v>
      </c>
    </row>
    <row r="342" spans="1:17" x14ac:dyDescent="0.2">
      <c r="A342" t="s">
        <v>538</v>
      </c>
      <c r="B342" t="b">
        <v>0</v>
      </c>
      <c r="C342" t="s">
        <v>539</v>
      </c>
      <c r="D342" t="s">
        <v>21</v>
      </c>
      <c r="E342" t="s">
        <v>22</v>
      </c>
      <c r="F342" t="s">
        <v>23</v>
      </c>
      <c r="G342" t="s">
        <v>37</v>
      </c>
      <c r="H342">
        <v>0</v>
      </c>
      <c r="J342" t="s">
        <v>38</v>
      </c>
      <c r="K342" t="b">
        <v>0</v>
      </c>
      <c r="L342">
        <v>3</v>
      </c>
      <c r="M342">
        <v>39</v>
      </c>
      <c r="N342">
        <v>91.261421203613196</v>
      </c>
      <c r="O342">
        <v>62.396373748779297</v>
      </c>
    </row>
    <row r="343" spans="1:17" x14ac:dyDescent="0.2">
      <c r="A343" t="s">
        <v>540</v>
      </c>
      <c r="B343" t="b">
        <v>0</v>
      </c>
      <c r="C343" t="s">
        <v>541</v>
      </c>
      <c r="D343" t="s">
        <v>21</v>
      </c>
      <c r="E343" t="s">
        <v>22</v>
      </c>
      <c r="F343" t="s">
        <v>23</v>
      </c>
      <c r="G343" t="s">
        <v>37</v>
      </c>
      <c r="H343">
        <v>0</v>
      </c>
      <c r="J343" t="s">
        <v>38</v>
      </c>
      <c r="K343" t="b">
        <v>0</v>
      </c>
      <c r="L343">
        <v>3</v>
      </c>
      <c r="M343">
        <v>39</v>
      </c>
      <c r="N343">
        <v>91.067695617675696</v>
      </c>
      <c r="O343">
        <v>79.637908935546804</v>
      </c>
    </row>
    <row r="344" spans="1:17" x14ac:dyDescent="0.2">
      <c r="A344" t="s">
        <v>542</v>
      </c>
      <c r="B344" t="b">
        <v>0</v>
      </c>
      <c r="C344" t="s">
        <v>543</v>
      </c>
      <c r="D344" t="s">
        <v>21</v>
      </c>
      <c r="E344" t="s">
        <v>22</v>
      </c>
      <c r="F344" t="s">
        <v>23</v>
      </c>
      <c r="G344" t="s">
        <v>37</v>
      </c>
      <c r="H344">
        <v>0</v>
      </c>
      <c r="J344" t="s">
        <v>38</v>
      </c>
      <c r="K344" t="b">
        <v>0</v>
      </c>
      <c r="L344">
        <v>3</v>
      </c>
      <c r="M344">
        <v>39</v>
      </c>
      <c r="N344">
        <v>91.261421203613196</v>
      </c>
    </row>
    <row r="345" spans="1:17" x14ac:dyDescent="0.2">
      <c r="A345" t="s">
        <v>544</v>
      </c>
      <c r="B345" t="b">
        <v>0</v>
      </c>
      <c r="C345" t="s">
        <v>545</v>
      </c>
      <c r="D345" t="s">
        <v>21</v>
      </c>
      <c r="E345" t="s">
        <v>22</v>
      </c>
      <c r="F345" t="s">
        <v>23</v>
      </c>
      <c r="G345" t="s">
        <v>37</v>
      </c>
      <c r="H345">
        <v>0</v>
      </c>
      <c r="J345" t="s">
        <v>38</v>
      </c>
      <c r="K345" t="b">
        <v>0</v>
      </c>
      <c r="L345">
        <v>3</v>
      </c>
      <c r="M345">
        <v>39</v>
      </c>
      <c r="N345">
        <v>91.067695617675696</v>
      </c>
    </row>
    <row r="346" spans="1:17" x14ac:dyDescent="0.2">
      <c r="A346" t="s">
        <v>546</v>
      </c>
      <c r="B346" t="b">
        <v>0</v>
      </c>
      <c r="C346" t="s">
        <v>547</v>
      </c>
      <c r="D346" t="s">
        <v>21</v>
      </c>
      <c r="E346" t="s">
        <v>22</v>
      </c>
      <c r="F346" t="s">
        <v>23</v>
      </c>
      <c r="G346" t="s">
        <v>37</v>
      </c>
      <c r="H346">
        <v>0</v>
      </c>
      <c r="J346" t="s">
        <v>38</v>
      </c>
      <c r="K346" t="b">
        <v>0</v>
      </c>
      <c r="L346">
        <v>3</v>
      </c>
      <c r="M346">
        <v>39</v>
      </c>
      <c r="N346">
        <v>91.648872375488196</v>
      </c>
    </row>
    <row r="347" spans="1:17" x14ac:dyDescent="0.2">
      <c r="A347" t="s">
        <v>548</v>
      </c>
      <c r="B347" t="b">
        <v>0</v>
      </c>
      <c r="C347" t="s">
        <v>549</v>
      </c>
      <c r="D347" t="s">
        <v>21</v>
      </c>
      <c r="E347" t="s">
        <v>22</v>
      </c>
      <c r="F347" t="s">
        <v>23</v>
      </c>
      <c r="G347" t="s">
        <v>37</v>
      </c>
      <c r="H347">
        <v>0</v>
      </c>
      <c r="J347" t="s">
        <v>38</v>
      </c>
      <c r="K347" t="b">
        <v>0</v>
      </c>
      <c r="L347">
        <v>3</v>
      </c>
      <c r="M347">
        <v>39</v>
      </c>
      <c r="N347">
        <v>91.648872375488196</v>
      </c>
    </row>
    <row r="348" spans="1:17" x14ac:dyDescent="0.2">
      <c r="A348" t="s">
        <v>550</v>
      </c>
      <c r="B348" t="b">
        <v>0</v>
      </c>
      <c r="C348" t="s">
        <v>551</v>
      </c>
      <c r="D348" t="s">
        <v>21</v>
      </c>
      <c r="E348" t="s">
        <v>22</v>
      </c>
      <c r="F348" t="s">
        <v>23</v>
      </c>
      <c r="G348" t="s">
        <v>37</v>
      </c>
      <c r="H348">
        <v>0</v>
      </c>
      <c r="J348" t="s">
        <v>38</v>
      </c>
      <c r="K348" t="b">
        <v>0</v>
      </c>
      <c r="L348">
        <v>3</v>
      </c>
      <c r="M348">
        <v>39</v>
      </c>
      <c r="N348">
        <v>92.036315917968693</v>
      </c>
    </row>
    <row r="349" spans="1:17" x14ac:dyDescent="0.2">
      <c r="A349" t="s">
        <v>552</v>
      </c>
      <c r="B349" t="b">
        <v>0</v>
      </c>
      <c r="C349" t="s">
        <v>553</v>
      </c>
      <c r="D349" t="s">
        <v>21</v>
      </c>
      <c r="E349" t="s">
        <v>22</v>
      </c>
      <c r="F349" t="s">
        <v>23</v>
      </c>
      <c r="G349" t="s">
        <v>37</v>
      </c>
      <c r="H349">
        <v>0</v>
      </c>
      <c r="J349" t="s">
        <v>38</v>
      </c>
      <c r="K349" t="b">
        <v>0</v>
      </c>
      <c r="L349">
        <v>3</v>
      </c>
      <c r="M349">
        <v>39</v>
      </c>
      <c r="N349">
        <v>91.648872375488196</v>
      </c>
    </row>
    <row r="350" spans="1:17" x14ac:dyDescent="0.2">
      <c r="A350" t="s">
        <v>554</v>
      </c>
      <c r="B350" t="b">
        <v>0</v>
      </c>
      <c r="C350" t="s">
        <v>555</v>
      </c>
      <c r="D350" t="s">
        <v>21</v>
      </c>
      <c r="E350" t="s">
        <v>22</v>
      </c>
      <c r="F350" t="s">
        <v>23</v>
      </c>
      <c r="G350">
        <v>7.4523929441089001</v>
      </c>
      <c r="H350">
        <v>0.98823752386609298</v>
      </c>
      <c r="I350">
        <v>1.84343623584197</v>
      </c>
      <c r="J350" t="s">
        <v>24</v>
      </c>
      <c r="K350" t="b">
        <v>0</v>
      </c>
      <c r="L350">
        <v>3</v>
      </c>
      <c r="M350">
        <v>4</v>
      </c>
      <c r="N350">
        <v>73.436820983886705</v>
      </c>
    </row>
    <row r="351" spans="1:17" x14ac:dyDescent="0.2">
      <c r="A351" t="s">
        <v>556</v>
      </c>
      <c r="B351" t="b">
        <v>0</v>
      </c>
      <c r="C351" t="s">
        <v>557</v>
      </c>
      <c r="D351" t="s">
        <v>21</v>
      </c>
      <c r="E351" t="s">
        <v>22</v>
      </c>
      <c r="F351" t="s">
        <v>23</v>
      </c>
      <c r="G351">
        <v>11.259692417431699</v>
      </c>
      <c r="H351">
        <v>0.982893580837089</v>
      </c>
      <c r="I351">
        <v>1.8393605055933899</v>
      </c>
      <c r="J351" t="s">
        <v>24</v>
      </c>
      <c r="K351" t="b">
        <v>0</v>
      </c>
      <c r="L351">
        <v>3</v>
      </c>
      <c r="M351">
        <v>6</v>
      </c>
      <c r="N351">
        <v>73.436820983886705</v>
      </c>
    </row>
    <row r="352" spans="1:17" x14ac:dyDescent="0.2">
      <c r="A352" t="s">
        <v>558</v>
      </c>
      <c r="B352" t="b">
        <v>0</v>
      </c>
      <c r="C352" t="s">
        <v>559</v>
      </c>
      <c r="D352" t="s">
        <v>21</v>
      </c>
      <c r="E352" t="s">
        <v>22</v>
      </c>
      <c r="F352" t="s">
        <v>23</v>
      </c>
      <c r="G352">
        <v>13.628267080178301</v>
      </c>
      <c r="H352">
        <v>0.98780754961920103</v>
      </c>
      <c r="I352">
        <v>1.84753915930959</v>
      </c>
      <c r="J352" t="s">
        <v>24</v>
      </c>
      <c r="K352" t="b">
        <v>0</v>
      </c>
      <c r="L352">
        <v>3</v>
      </c>
      <c r="M352">
        <v>8</v>
      </c>
      <c r="N352">
        <v>73.436820983886705</v>
      </c>
    </row>
    <row r="353" spans="1:16" x14ac:dyDescent="0.2">
      <c r="A353" t="s">
        <v>560</v>
      </c>
      <c r="B353" t="b">
        <v>0</v>
      </c>
      <c r="C353" t="s">
        <v>561</v>
      </c>
      <c r="D353" t="s">
        <v>21</v>
      </c>
      <c r="E353" t="s">
        <v>22</v>
      </c>
      <c r="F353" t="s">
        <v>23</v>
      </c>
      <c r="G353">
        <v>18.820810328719201</v>
      </c>
      <c r="H353">
        <v>0.95462774332671096</v>
      </c>
      <c r="I353">
        <v>1.8448918676733399</v>
      </c>
      <c r="J353" t="s">
        <v>24</v>
      </c>
      <c r="K353" t="b">
        <v>0</v>
      </c>
      <c r="L353">
        <v>3</v>
      </c>
      <c r="M353">
        <v>13</v>
      </c>
      <c r="N353">
        <v>73.436820983886705</v>
      </c>
    </row>
    <row r="354" spans="1:16" x14ac:dyDescent="0.2">
      <c r="A354" t="s">
        <v>562</v>
      </c>
      <c r="B354" t="b">
        <v>0</v>
      </c>
      <c r="C354" t="s">
        <v>563</v>
      </c>
      <c r="D354" t="s">
        <v>21</v>
      </c>
      <c r="E354" t="s">
        <v>22</v>
      </c>
      <c r="F354" t="s">
        <v>23</v>
      </c>
      <c r="G354">
        <v>21.730537961775799</v>
      </c>
      <c r="H354">
        <v>0.98343065553373799</v>
      </c>
      <c r="I354">
        <v>1.8505928399170499</v>
      </c>
      <c r="J354" t="s">
        <v>24</v>
      </c>
      <c r="K354" t="b">
        <v>0</v>
      </c>
      <c r="L354">
        <v>3</v>
      </c>
      <c r="M354">
        <v>15</v>
      </c>
      <c r="N354">
        <v>73.243072509765597</v>
      </c>
    </row>
    <row r="355" spans="1:16" x14ac:dyDescent="0.2">
      <c r="A355" t="s">
        <v>564</v>
      </c>
      <c r="B355" t="b">
        <v>0</v>
      </c>
      <c r="C355" t="s">
        <v>565</v>
      </c>
      <c r="D355" t="s">
        <v>21</v>
      </c>
      <c r="E355" t="s">
        <v>22</v>
      </c>
      <c r="F355" t="s">
        <v>23</v>
      </c>
      <c r="G355">
        <v>25.686498335054701</v>
      </c>
      <c r="H355">
        <v>0.99193669592740596</v>
      </c>
      <c r="I355">
        <v>1.84737616799872</v>
      </c>
      <c r="J355" t="s">
        <v>24</v>
      </c>
      <c r="K355" t="b">
        <v>0</v>
      </c>
      <c r="L355">
        <v>3</v>
      </c>
      <c r="M355">
        <v>18</v>
      </c>
      <c r="N355">
        <v>73.243072509765597</v>
      </c>
    </row>
    <row r="356" spans="1:16" x14ac:dyDescent="0.2">
      <c r="A356" t="s">
        <v>566</v>
      </c>
      <c r="B356" t="b">
        <v>0</v>
      </c>
      <c r="C356" t="s">
        <v>567</v>
      </c>
      <c r="D356" t="s">
        <v>21</v>
      </c>
      <c r="E356" t="s">
        <v>22</v>
      </c>
      <c r="F356" t="s">
        <v>23</v>
      </c>
      <c r="G356">
        <v>26.182196729279799</v>
      </c>
      <c r="H356">
        <v>0.95193188767228099</v>
      </c>
      <c r="I356">
        <v>1.8439378050933</v>
      </c>
      <c r="J356" t="s">
        <v>24</v>
      </c>
      <c r="K356" t="b">
        <v>0</v>
      </c>
      <c r="L356">
        <v>3</v>
      </c>
      <c r="M356">
        <v>20</v>
      </c>
      <c r="N356">
        <v>73.243072509765597</v>
      </c>
    </row>
    <row r="357" spans="1:16" x14ac:dyDescent="0.2">
      <c r="A357" t="s">
        <v>568</v>
      </c>
      <c r="B357" t="b">
        <v>0</v>
      </c>
      <c r="C357" t="s">
        <v>569</v>
      </c>
      <c r="D357" t="s">
        <v>21</v>
      </c>
      <c r="E357" t="s">
        <v>22</v>
      </c>
      <c r="F357" t="s">
        <v>23</v>
      </c>
      <c r="G357">
        <v>34.358216401274397</v>
      </c>
      <c r="H357">
        <v>0.98395043152517203</v>
      </c>
      <c r="I357">
        <v>1.77186951741597</v>
      </c>
      <c r="J357" t="s">
        <v>24</v>
      </c>
      <c r="K357" t="b">
        <v>0</v>
      </c>
      <c r="L357">
        <v>3</v>
      </c>
      <c r="M357">
        <v>26</v>
      </c>
      <c r="N357">
        <v>73.436820983886705</v>
      </c>
    </row>
    <row r="358" spans="1:16" x14ac:dyDescent="0.2">
      <c r="A358" t="s">
        <v>570</v>
      </c>
      <c r="B358" t="b">
        <v>0</v>
      </c>
      <c r="C358" t="s">
        <v>571</v>
      </c>
      <c r="D358" t="s">
        <v>21</v>
      </c>
      <c r="E358" t="s">
        <v>22</v>
      </c>
      <c r="F358" t="s">
        <v>23</v>
      </c>
      <c r="G358" t="s">
        <v>37</v>
      </c>
      <c r="H358">
        <v>0</v>
      </c>
      <c r="J358" t="s">
        <v>38</v>
      </c>
      <c r="K358" t="b">
        <v>0</v>
      </c>
      <c r="L358">
        <v>3</v>
      </c>
      <c r="M358">
        <v>39</v>
      </c>
      <c r="N358">
        <v>91.649353027343693</v>
      </c>
      <c r="O358">
        <v>73.04931640625</v>
      </c>
    </row>
    <row r="359" spans="1:16" x14ac:dyDescent="0.2">
      <c r="A359" t="s">
        <v>572</v>
      </c>
      <c r="B359" t="b">
        <v>0</v>
      </c>
      <c r="C359" t="s">
        <v>573</v>
      </c>
      <c r="D359" t="s">
        <v>21</v>
      </c>
      <c r="E359" t="s">
        <v>22</v>
      </c>
      <c r="F359" t="s">
        <v>23</v>
      </c>
      <c r="G359" t="s">
        <v>37</v>
      </c>
      <c r="H359">
        <v>0</v>
      </c>
      <c r="I359">
        <v>1.0479974951592801</v>
      </c>
      <c r="J359" t="s">
        <v>38</v>
      </c>
      <c r="K359" t="b">
        <v>0</v>
      </c>
      <c r="L359">
        <v>3</v>
      </c>
      <c r="M359">
        <v>5</v>
      </c>
      <c r="N359">
        <v>91.649353027343693</v>
      </c>
      <c r="O359">
        <v>73.243072509765597</v>
      </c>
    </row>
    <row r="360" spans="1:16" x14ac:dyDescent="0.2">
      <c r="A360" t="s">
        <v>574</v>
      </c>
      <c r="B360" t="b">
        <v>0</v>
      </c>
      <c r="C360" t="s">
        <v>575</v>
      </c>
      <c r="D360" t="s">
        <v>21</v>
      </c>
      <c r="E360" t="s">
        <v>22</v>
      </c>
      <c r="F360" t="s">
        <v>23</v>
      </c>
      <c r="G360" t="s">
        <v>37</v>
      </c>
      <c r="H360">
        <v>0</v>
      </c>
      <c r="J360" t="s">
        <v>38</v>
      </c>
      <c r="K360" t="b">
        <v>0</v>
      </c>
      <c r="L360">
        <v>3</v>
      </c>
      <c r="M360">
        <v>39</v>
      </c>
      <c r="N360">
        <v>91.649353027343693</v>
      </c>
    </row>
    <row r="361" spans="1:16" x14ac:dyDescent="0.2">
      <c r="A361" t="s">
        <v>576</v>
      </c>
      <c r="B361" t="b">
        <v>0</v>
      </c>
      <c r="C361" t="s">
        <v>577</v>
      </c>
      <c r="D361" t="s">
        <v>21</v>
      </c>
      <c r="E361" t="s">
        <v>22</v>
      </c>
      <c r="F361" t="s">
        <v>23</v>
      </c>
      <c r="G361" t="s">
        <v>37</v>
      </c>
      <c r="H361">
        <v>0</v>
      </c>
      <c r="J361" t="s">
        <v>38</v>
      </c>
      <c r="K361" t="b">
        <v>0</v>
      </c>
      <c r="L361">
        <v>3</v>
      </c>
      <c r="M361">
        <v>39</v>
      </c>
      <c r="N361">
        <v>91.455596923828097</v>
      </c>
      <c r="O361">
        <v>73.436820983886705</v>
      </c>
    </row>
    <row r="362" spans="1:16" x14ac:dyDescent="0.2">
      <c r="A362" t="s">
        <v>578</v>
      </c>
      <c r="B362" t="b">
        <v>0</v>
      </c>
      <c r="C362" t="s">
        <v>531</v>
      </c>
      <c r="D362" t="s">
        <v>21</v>
      </c>
      <c r="E362" t="s">
        <v>22</v>
      </c>
      <c r="F362" t="s">
        <v>23</v>
      </c>
      <c r="G362" t="s">
        <v>37</v>
      </c>
      <c r="H362">
        <v>0</v>
      </c>
      <c r="J362" t="s">
        <v>38</v>
      </c>
      <c r="K362" t="b">
        <v>0</v>
      </c>
      <c r="L362">
        <v>3</v>
      </c>
      <c r="M362">
        <v>39</v>
      </c>
      <c r="N362">
        <v>62.977550506591797</v>
      </c>
      <c r="O362">
        <v>79.637908935546804</v>
      </c>
      <c r="P362">
        <v>76.150863647460895</v>
      </c>
    </row>
    <row r="363" spans="1:16" x14ac:dyDescent="0.2">
      <c r="A363" t="s">
        <v>579</v>
      </c>
      <c r="B363" t="b">
        <v>0</v>
      </c>
      <c r="C363" t="s">
        <v>533</v>
      </c>
      <c r="D363" t="s">
        <v>21</v>
      </c>
      <c r="E363" t="s">
        <v>22</v>
      </c>
      <c r="F363" t="s">
        <v>23</v>
      </c>
      <c r="G363" t="s">
        <v>37</v>
      </c>
      <c r="H363">
        <v>0</v>
      </c>
      <c r="J363" t="s">
        <v>38</v>
      </c>
      <c r="K363" t="b">
        <v>0</v>
      </c>
      <c r="L363">
        <v>3</v>
      </c>
      <c r="M363">
        <v>39</v>
      </c>
      <c r="N363">
        <v>90.680244445800696</v>
      </c>
      <c r="O363">
        <v>79.056732177734304</v>
      </c>
    </row>
    <row r="364" spans="1:16" x14ac:dyDescent="0.2">
      <c r="A364" t="s">
        <v>580</v>
      </c>
      <c r="B364" t="b">
        <v>0</v>
      </c>
      <c r="C364" t="s">
        <v>535</v>
      </c>
      <c r="D364" t="s">
        <v>21</v>
      </c>
      <c r="E364" t="s">
        <v>22</v>
      </c>
      <c r="F364" t="s">
        <v>23</v>
      </c>
      <c r="G364" t="s">
        <v>37</v>
      </c>
      <c r="H364">
        <v>0</v>
      </c>
      <c r="J364" t="s">
        <v>38</v>
      </c>
      <c r="K364" t="b">
        <v>0</v>
      </c>
      <c r="L364">
        <v>3</v>
      </c>
      <c r="M364">
        <v>39</v>
      </c>
      <c r="N364">
        <v>90.486518859863196</v>
      </c>
      <c r="O364">
        <v>79.444183349609304</v>
      </c>
    </row>
    <row r="365" spans="1:16" x14ac:dyDescent="0.2">
      <c r="A365" t="s">
        <v>581</v>
      </c>
      <c r="B365" t="b">
        <v>0</v>
      </c>
      <c r="C365" t="s">
        <v>537</v>
      </c>
      <c r="D365" t="s">
        <v>21</v>
      </c>
      <c r="E365" t="s">
        <v>22</v>
      </c>
      <c r="F365" t="s">
        <v>23</v>
      </c>
      <c r="G365" t="s">
        <v>37</v>
      </c>
      <c r="H365">
        <v>0</v>
      </c>
      <c r="J365" t="s">
        <v>38</v>
      </c>
      <c r="K365" t="b">
        <v>0</v>
      </c>
      <c r="L365">
        <v>3</v>
      </c>
      <c r="M365">
        <v>39</v>
      </c>
      <c r="N365">
        <v>91.067695617675696</v>
      </c>
    </row>
    <row r="366" spans="1:16" x14ac:dyDescent="0.2">
      <c r="A366" t="s">
        <v>582</v>
      </c>
      <c r="B366" t="b">
        <v>0</v>
      </c>
      <c r="C366" t="s">
        <v>539</v>
      </c>
      <c r="D366" t="s">
        <v>21</v>
      </c>
      <c r="E366" t="s">
        <v>22</v>
      </c>
      <c r="F366" t="s">
        <v>23</v>
      </c>
      <c r="G366" t="s">
        <v>37</v>
      </c>
      <c r="H366">
        <v>0</v>
      </c>
      <c r="J366" t="s">
        <v>38</v>
      </c>
      <c r="K366" t="b">
        <v>0</v>
      </c>
      <c r="L366">
        <v>3</v>
      </c>
      <c r="M366">
        <v>39</v>
      </c>
      <c r="N366">
        <v>91.261421203613196</v>
      </c>
      <c r="O366">
        <v>62.396373748779297</v>
      </c>
    </row>
    <row r="367" spans="1:16" x14ac:dyDescent="0.2">
      <c r="A367" t="s">
        <v>583</v>
      </c>
      <c r="B367" t="b">
        <v>0</v>
      </c>
      <c r="C367" t="s">
        <v>541</v>
      </c>
      <c r="D367" t="s">
        <v>21</v>
      </c>
      <c r="E367" t="s">
        <v>22</v>
      </c>
      <c r="F367" t="s">
        <v>23</v>
      </c>
      <c r="G367" t="s">
        <v>37</v>
      </c>
      <c r="H367">
        <v>0</v>
      </c>
      <c r="J367" t="s">
        <v>38</v>
      </c>
      <c r="K367" t="b">
        <v>0</v>
      </c>
      <c r="L367">
        <v>3</v>
      </c>
      <c r="M367">
        <v>39</v>
      </c>
      <c r="N367">
        <v>91.261421203613196</v>
      </c>
    </row>
    <row r="368" spans="1:16" x14ac:dyDescent="0.2">
      <c r="A368" t="s">
        <v>584</v>
      </c>
      <c r="B368" t="b">
        <v>0</v>
      </c>
      <c r="C368" t="s">
        <v>543</v>
      </c>
      <c r="D368" t="s">
        <v>21</v>
      </c>
      <c r="E368" t="s">
        <v>22</v>
      </c>
      <c r="F368" t="s">
        <v>23</v>
      </c>
      <c r="G368" t="s">
        <v>37</v>
      </c>
      <c r="H368">
        <v>0</v>
      </c>
      <c r="J368" t="s">
        <v>38</v>
      </c>
      <c r="K368" t="b">
        <v>0</v>
      </c>
      <c r="L368">
        <v>3</v>
      </c>
      <c r="M368">
        <v>39</v>
      </c>
      <c r="N368">
        <v>91.067695617675696</v>
      </c>
    </row>
    <row r="369" spans="1:17" x14ac:dyDescent="0.2">
      <c r="A369" t="s">
        <v>585</v>
      </c>
      <c r="B369" t="b">
        <v>0</v>
      </c>
      <c r="C369" t="s">
        <v>545</v>
      </c>
      <c r="D369" t="s">
        <v>21</v>
      </c>
      <c r="E369" t="s">
        <v>22</v>
      </c>
      <c r="F369" t="s">
        <v>23</v>
      </c>
      <c r="G369" t="s">
        <v>37</v>
      </c>
      <c r="H369">
        <v>0</v>
      </c>
      <c r="J369" t="s">
        <v>38</v>
      </c>
      <c r="K369" t="b">
        <v>0</v>
      </c>
      <c r="L369">
        <v>3</v>
      </c>
      <c r="M369">
        <v>39</v>
      </c>
      <c r="N369">
        <v>91.261421203613196</v>
      </c>
      <c r="O369">
        <v>85.643386840820298</v>
      </c>
    </row>
    <row r="370" spans="1:17" x14ac:dyDescent="0.2">
      <c r="A370" t="s">
        <v>586</v>
      </c>
      <c r="B370" t="b">
        <v>0</v>
      </c>
      <c r="C370" t="s">
        <v>547</v>
      </c>
      <c r="D370" t="s">
        <v>21</v>
      </c>
      <c r="E370" t="s">
        <v>22</v>
      </c>
      <c r="F370" t="s">
        <v>23</v>
      </c>
      <c r="G370" t="s">
        <v>37</v>
      </c>
      <c r="H370">
        <v>0</v>
      </c>
      <c r="J370" t="s">
        <v>38</v>
      </c>
      <c r="K370" t="b">
        <v>0</v>
      </c>
      <c r="L370">
        <v>3</v>
      </c>
      <c r="M370">
        <v>39</v>
      </c>
      <c r="N370">
        <v>91.455146789550696</v>
      </c>
    </row>
    <row r="371" spans="1:17" x14ac:dyDescent="0.2">
      <c r="A371" t="s">
        <v>587</v>
      </c>
      <c r="B371" t="b">
        <v>0</v>
      </c>
      <c r="C371" t="s">
        <v>549</v>
      </c>
      <c r="D371" t="s">
        <v>21</v>
      </c>
      <c r="E371" t="s">
        <v>22</v>
      </c>
      <c r="F371" t="s">
        <v>23</v>
      </c>
      <c r="G371" t="s">
        <v>37</v>
      </c>
      <c r="H371">
        <v>0</v>
      </c>
      <c r="J371" t="s">
        <v>38</v>
      </c>
      <c r="K371" t="b">
        <v>0</v>
      </c>
      <c r="L371">
        <v>3</v>
      </c>
      <c r="M371">
        <v>39</v>
      </c>
      <c r="N371">
        <v>91.455146789550696</v>
      </c>
    </row>
    <row r="372" spans="1:17" x14ac:dyDescent="0.2">
      <c r="A372" t="s">
        <v>588</v>
      </c>
      <c r="B372" t="b">
        <v>0</v>
      </c>
      <c r="C372" t="s">
        <v>551</v>
      </c>
      <c r="D372" t="s">
        <v>21</v>
      </c>
      <c r="E372" t="s">
        <v>22</v>
      </c>
      <c r="F372" t="s">
        <v>23</v>
      </c>
      <c r="G372" t="s">
        <v>37</v>
      </c>
      <c r="H372">
        <v>0</v>
      </c>
      <c r="J372" t="s">
        <v>38</v>
      </c>
      <c r="K372" t="b">
        <v>0</v>
      </c>
      <c r="L372">
        <v>3</v>
      </c>
      <c r="M372">
        <v>39</v>
      </c>
      <c r="N372">
        <v>91.648872375488196</v>
      </c>
      <c r="O372">
        <v>85.449661254882798</v>
      </c>
    </row>
    <row r="373" spans="1:17" x14ac:dyDescent="0.2">
      <c r="A373" t="s">
        <v>589</v>
      </c>
      <c r="B373" t="b">
        <v>0</v>
      </c>
      <c r="C373" t="s">
        <v>553</v>
      </c>
      <c r="D373" t="s">
        <v>21</v>
      </c>
      <c r="E373" t="s">
        <v>22</v>
      </c>
      <c r="F373" t="s">
        <v>23</v>
      </c>
      <c r="G373">
        <v>33.1149329898291</v>
      </c>
      <c r="H373">
        <v>0.98045789435686204</v>
      </c>
      <c r="I373">
        <v>1.7487670250778</v>
      </c>
      <c r="J373" t="s">
        <v>24</v>
      </c>
      <c r="K373" t="b">
        <v>0</v>
      </c>
      <c r="L373">
        <v>3</v>
      </c>
      <c r="M373">
        <v>25</v>
      </c>
      <c r="N373">
        <v>73.826156616210895</v>
      </c>
    </row>
    <row r="374" spans="1:17" x14ac:dyDescent="0.2">
      <c r="A374" t="s">
        <v>590</v>
      </c>
      <c r="B374" t="b">
        <v>0</v>
      </c>
      <c r="C374" t="s">
        <v>555</v>
      </c>
      <c r="D374" t="s">
        <v>21</v>
      </c>
      <c r="E374" t="s">
        <v>22</v>
      </c>
      <c r="F374" t="s">
        <v>23</v>
      </c>
      <c r="G374">
        <v>7.2914663019733199</v>
      </c>
      <c r="H374">
        <v>0.98616150006232906</v>
      </c>
      <c r="I374">
        <v>1.8498634460435099</v>
      </c>
      <c r="J374" t="s">
        <v>24</v>
      </c>
      <c r="K374" t="b">
        <v>0</v>
      </c>
      <c r="L374">
        <v>3</v>
      </c>
      <c r="M374">
        <v>4</v>
      </c>
      <c r="N374">
        <v>73.436820983886705</v>
      </c>
    </row>
    <row r="375" spans="1:17" x14ac:dyDescent="0.2">
      <c r="A375" t="s">
        <v>591</v>
      </c>
      <c r="B375" t="b">
        <v>0</v>
      </c>
      <c r="C375" t="s">
        <v>557</v>
      </c>
      <c r="D375" t="s">
        <v>21</v>
      </c>
      <c r="E375" t="s">
        <v>22</v>
      </c>
      <c r="F375" t="s">
        <v>23</v>
      </c>
      <c r="G375">
        <v>11.177691361742699</v>
      </c>
      <c r="H375">
        <v>0.95105902312867197</v>
      </c>
      <c r="I375">
        <v>1.8352787426463799</v>
      </c>
      <c r="J375" t="s">
        <v>24</v>
      </c>
      <c r="K375" t="b">
        <v>0</v>
      </c>
      <c r="L375">
        <v>3</v>
      </c>
      <c r="M375">
        <v>7</v>
      </c>
      <c r="N375">
        <v>73.436820983886705</v>
      </c>
    </row>
    <row r="376" spans="1:17" x14ac:dyDescent="0.2">
      <c r="A376" t="s">
        <v>592</v>
      </c>
      <c r="B376" t="b">
        <v>0</v>
      </c>
      <c r="C376" t="s">
        <v>559</v>
      </c>
      <c r="D376" t="s">
        <v>21</v>
      </c>
      <c r="E376" t="s">
        <v>22</v>
      </c>
      <c r="F376" t="s">
        <v>23</v>
      </c>
      <c r="G376">
        <v>14.0751047810054</v>
      </c>
      <c r="H376">
        <v>0.97505882472137095</v>
      </c>
      <c r="I376">
        <v>1.8454032470973101</v>
      </c>
      <c r="J376" t="s">
        <v>24</v>
      </c>
      <c r="K376" t="b">
        <v>0</v>
      </c>
      <c r="L376">
        <v>3</v>
      </c>
      <c r="M376">
        <v>8</v>
      </c>
      <c r="N376">
        <v>73.436820983886705</v>
      </c>
    </row>
    <row r="377" spans="1:17" x14ac:dyDescent="0.2">
      <c r="A377" t="s">
        <v>593</v>
      </c>
      <c r="B377" t="b">
        <v>0</v>
      </c>
      <c r="C377" t="s">
        <v>561</v>
      </c>
      <c r="D377" t="s">
        <v>21</v>
      </c>
      <c r="E377" t="s">
        <v>22</v>
      </c>
      <c r="F377" t="s">
        <v>23</v>
      </c>
      <c r="G377">
        <v>19.5523907306744</v>
      </c>
      <c r="H377">
        <v>0.77154867537791705</v>
      </c>
      <c r="I377">
        <v>1.8598342521701801</v>
      </c>
      <c r="J377" t="s">
        <v>24</v>
      </c>
      <c r="K377" t="b">
        <v>0</v>
      </c>
      <c r="L377">
        <v>3</v>
      </c>
      <c r="M377">
        <v>16</v>
      </c>
      <c r="N377">
        <v>73.436820983886705</v>
      </c>
    </row>
    <row r="378" spans="1:17" x14ac:dyDescent="0.2">
      <c r="A378" t="s">
        <v>594</v>
      </c>
      <c r="B378" t="b">
        <v>0</v>
      </c>
      <c r="C378" t="s">
        <v>563</v>
      </c>
      <c r="D378" t="s">
        <v>21</v>
      </c>
      <c r="E378" t="s">
        <v>22</v>
      </c>
      <c r="F378" t="s">
        <v>23</v>
      </c>
      <c r="G378">
        <v>21.830815337072298</v>
      </c>
      <c r="H378">
        <v>0.98449501540847695</v>
      </c>
      <c r="I378">
        <v>1.8529095989795501</v>
      </c>
      <c r="J378" t="s">
        <v>24</v>
      </c>
      <c r="K378" t="b">
        <v>0</v>
      </c>
      <c r="L378">
        <v>3</v>
      </c>
      <c r="M378">
        <v>16</v>
      </c>
      <c r="N378">
        <v>73.243072509765597</v>
      </c>
    </row>
    <row r="379" spans="1:17" x14ac:dyDescent="0.2">
      <c r="A379" t="s">
        <v>595</v>
      </c>
      <c r="B379" t="b">
        <v>0</v>
      </c>
      <c r="C379" t="s">
        <v>565</v>
      </c>
      <c r="D379" t="s">
        <v>21</v>
      </c>
      <c r="E379" t="s">
        <v>22</v>
      </c>
      <c r="F379" t="s">
        <v>23</v>
      </c>
      <c r="G379">
        <v>25.866075560509898</v>
      </c>
      <c r="H379">
        <v>0.98712374581123896</v>
      </c>
      <c r="I379">
        <v>1.7991878791193701</v>
      </c>
      <c r="J379" t="s">
        <v>24</v>
      </c>
      <c r="K379" t="b">
        <v>0</v>
      </c>
      <c r="L379">
        <v>3</v>
      </c>
      <c r="M379">
        <v>19</v>
      </c>
      <c r="N379">
        <v>73.243072509765597</v>
      </c>
    </row>
    <row r="380" spans="1:17" x14ac:dyDescent="0.2">
      <c r="A380" t="s">
        <v>596</v>
      </c>
      <c r="B380" t="b">
        <v>0</v>
      </c>
      <c r="C380" t="s">
        <v>567</v>
      </c>
      <c r="D380" t="s">
        <v>21</v>
      </c>
      <c r="E380" t="s">
        <v>22</v>
      </c>
      <c r="F380" t="s">
        <v>23</v>
      </c>
      <c r="G380">
        <v>27.205494807180699</v>
      </c>
      <c r="H380">
        <v>0.94672965972515599</v>
      </c>
      <c r="I380">
        <v>1.85065057839727</v>
      </c>
      <c r="J380" t="s">
        <v>24</v>
      </c>
      <c r="K380" t="b">
        <v>0</v>
      </c>
      <c r="L380">
        <v>3</v>
      </c>
      <c r="M380">
        <v>21</v>
      </c>
      <c r="N380">
        <v>73.243072509765597</v>
      </c>
    </row>
    <row r="381" spans="1:17" x14ac:dyDescent="0.2">
      <c r="A381" t="s">
        <v>597</v>
      </c>
      <c r="B381" t="b">
        <v>0</v>
      </c>
      <c r="C381" t="s">
        <v>569</v>
      </c>
      <c r="D381" t="s">
        <v>21</v>
      </c>
      <c r="E381" t="s">
        <v>22</v>
      </c>
      <c r="F381" t="s">
        <v>23</v>
      </c>
      <c r="G381">
        <v>32.062272366479498</v>
      </c>
      <c r="H381">
        <v>0.956519109478838</v>
      </c>
      <c r="I381">
        <v>1.8492205558271</v>
      </c>
      <c r="J381" t="s">
        <v>24</v>
      </c>
      <c r="K381" t="b">
        <v>0</v>
      </c>
      <c r="L381">
        <v>3</v>
      </c>
      <c r="M381">
        <v>25</v>
      </c>
      <c r="N381">
        <v>73.243072509765597</v>
      </c>
    </row>
    <row r="382" spans="1:17" x14ac:dyDescent="0.2">
      <c r="A382" t="s">
        <v>598</v>
      </c>
      <c r="B382" t="b">
        <v>0</v>
      </c>
      <c r="C382" t="s">
        <v>571</v>
      </c>
      <c r="D382" t="s">
        <v>21</v>
      </c>
      <c r="E382" t="s">
        <v>22</v>
      </c>
      <c r="F382" t="s">
        <v>23</v>
      </c>
      <c r="G382">
        <v>24.848791306457201</v>
      </c>
      <c r="H382">
        <v>3.6859138003183002E-2</v>
      </c>
      <c r="I382">
        <v>1.05869859535424</v>
      </c>
      <c r="J382" t="s">
        <v>152</v>
      </c>
      <c r="K382" t="b">
        <v>0</v>
      </c>
      <c r="L382">
        <v>3</v>
      </c>
      <c r="M382">
        <v>3</v>
      </c>
      <c r="N382">
        <v>91.843093872070298</v>
      </c>
      <c r="O382">
        <v>74.01806640625</v>
      </c>
    </row>
    <row r="383" spans="1:17" x14ac:dyDescent="0.2">
      <c r="A383" t="s">
        <v>599</v>
      </c>
      <c r="B383" t="b">
        <v>0</v>
      </c>
      <c r="C383" t="s">
        <v>573</v>
      </c>
      <c r="D383" t="s">
        <v>21</v>
      </c>
      <c r="E383" t="s">
        <v>22</v>
      </c>
      <c r="F383" t="s">
        <v>23</v>
      </c>
      <c r="G383" t="s">
        <v>37</v>
      </c>
      <c r="H383">
        <v>0</v>
      </c>
      <c r="J383" t="s">
        <v>38</v>
      </c>
      <c r="K383" t="b">
        <v>0</v>
      </c>
      <c r="L383">
        <v>3</v>
      </c>
      <c r="M383">
        <v>39</v>
      </c>
      <c r="N383">
        <v>91.261848449707003</v>
      </c>
      <c r="O383">
        <v>72.661819458007798</v>
      </c>
      <c r="P383">
        <v>81.186828613281193</v>
      </c>
      <c r="Q383">
        <v>84.868087768554602</v>
      </c>
    </row>
    <row r="384" spans="1:17" x14ac:dyDescent="0.2">
      <c r="A384" t="s">
        <v>600</v>
      </c>
      <c r="B384" t="b">
        <v>0</v>
      </c>
      <c r="C384" t="s">
        <v>575</v>
      </c>
      <c r="D384" t="s">
        <v>21</v>
      </c>
      <c r="E384" t="s">
        <v>22</v>
      </c>
      <c r="F384" t="s">
        <v>23</v>
      </c>
      <c r="G384">
        <v>33.850786270573003</v>
      </c>
      <c r="H384">
        <v>0.95969870455381101</v>
      </c>
      <c r="I384">
        <v>1.8213127740225801</v>
      </c>
      <c r="J384" t="s">
        <v>24</v>
      </c>
      <c r="K384" t="b">
        <v>0</v>
      </c>
      <c r="L384">
        <v>3</v>
      </c>
      <c r="M384">
        <v>27</v>
      </c>
      <c r="N384">
        <v>72.468070983886705</v>
      </c>
    </row>
    <row r="385" spans="1:17" x14ac:dyDescent="0.2">
      <c r="A385" t="s">
        <v>601</v>
      </c>
      <c r="B385" t="b">
        <v>0</v>
      </c>
      <c r="C385" t="s">
        <v>577</v>
      </c>
      <c r="D385" t="s">
        <v>21</v>
      </c>
      <c r="E385" t="s">
        <v>22</v>
      </c>
      <c r="F385" t="s">
        <v>23</v>
      </c>
      <c r="G385" t="s">
        <v>37</v>
      </c>
      <c r="H385">
        <v>0</v>
      </c>
      <c r="J385" t="s">
        <v>38</v>
      </c>
      <c r="K385" t="b">
        <v>0</v>
      </c>
      <c r="L385">
        <v>3</v>
      </c>
      <c r="M385">
        <v>39</v>
      </c>
      <c r="N385">
        <v>73.436820983886705</v>
      </c>
      <c r="O385">
        <v>80.218078613281193</v>
      </c>
      <c r="P385">
        <v>91.843093872070298</v>
      </c>
      <c r="Q385">
        <v>65.686805725097599</v>
      </c>
    </row>
  </sheetData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385"/>
  <sheetViews>
    <sheetView topLeftCell="A42" workbookViewId="0">
      <selection activeCell="F1" sqref="F1:G1048576"/>
    </sheetView>
  </sheetViews>
  <sheetFormatPr baseColWidth="10" defaultRowHeight="16" x14ac:dyDescent="0.2"/>
  <cols>
    <col min="1" max="1" width="21.5" bestFit="1" customWidth="1"/>
    <col min="2" max="2" width="13" bestFit="1" customWidth="1"/>
  </cols>
  <sheetData>
    <row r="1" spans="1:7" ht="19" x14ac:dyDescent="0.2">
      <c r="A1" t="s">
        <v>2</v>
      </c>
      <c r="B1" t="s">
        <v>6</v>
      </c>
      <c r="C1" t="s">
        <v>602</v>
      </c>
      <c r="D1" s="1" t="s">
        <v>603</v>
      </c>
      <c r="E1" t="s">
        <v>604</v>
      </c>
      <c r="F1" t="s">
        <v>605</v>
      </c>
      <c r="G1" t="s">
        <v>606</v>
      </c>
    </row>
    <row r="2" spans="1:7" x14ac:dyDescent="0.2">
      <c r="A2" t="s">
        <v>177</v>
      </c>
      <c r="B2" t="s">
        <v>37</v>
      </c>
      <c r="C2" t="e">
        <f>AVERAGE(B2:B3)</f>
        <v>#DIV/0!</v>
      </c>
      <c r="D2" t="e">
        <f>10^((C2-34.95)/(-3.39))</f>
        <v>#DIV/0!</v>
      </c>
      <c r="E2" t="e">
        <f>D2*1000</f>
        <v>#DIV/0!</v>
      </c>
      <c r="F2" t="e">
        <f>STDEV(E2,E8,E14)</f>
        <v>#DIV/0!</v>
      </c>
      <c r="G2" t="e">
        <f>AVERAGE(E2,E8,E14)</f>
        <v>#DIV/0!</v>
      </c>
    </row>
    <row r="3" spans="1:7" x14ac:dyDescent="0.2">
      <c r="A3" t="s">
        <v>177</v>
      </c>
      <c r="B3" t="s">
        <v>37</v>
      </c>
    </row>
    <row r="4" spans="1:7" x14ac:dyDescent="0.2">
      <c r="A4" t="s">
        <v>537</v>
      </c>
      <c r="B4" t="s">
        <v>37</v>
      </c>
      <c r="C4" t="e">
        <f t="shared" ref="C4" si="0">AVERAGE(B4:B5)</f>
        <v>#DIV/0!</v>
      </c>
      <c r="D4" t="e">
        <f t="shared" ref="D4" si="1">10^((C4-34.95)/(-3.39))</f>
        <v>#DIV/0!</v>
      </c>
      <c r="E4" t="e">
        <f t="shared" ref="E4" si="2">D4*1000</f>
        <v>#DIV/0!</v>
      </c>
      <c r="F4" t="e">
        <f>STDEV(E4,E10,E16)</f>
        <v>#DIV/0!</v>
      </c>
      <c r="G4" t="e">
        <f>AVERAGE(E4,E10,E16)</f>
        <v>#DIV/0!</v>
      </c>
    </row>
    <row r="5" spans="1:7" x14ac:dyDescent="0.2">
      <c r="A5" t="s">
        <v>537</v>
      </c>
      <c r="B5" t="s">
        <v>37</v>
      </c>
    </row>
    <row r="6" spans="1:7" x14ac:dyDescent="0.2">
      <c r="A6" t="s">
        <v>345</v>
      </c>
      <c r="B6" t="s">
        <v>37</v>
      </c>
      <c r="C6" t="e">
        <f t="shared" ref="C6" si="3">AVERAGE(B6:B7)</f>
        <v>#DIV/0!</v>
      </c>
      <c r="D6" t="e">
        <f t="shared" ref="D6" si="4">10^((C6-34.95)/(-3.39))</f>
        <v>#DIV/0!</v>
      </c>
      <c r="E6" t="e">
        <f t="shared" ref="E6" si="5">D6*1000</f>
        <v>#DIV/0!</v>
      </c>
      <c r="F6" t="e">
        <f>STDEV(E6,E12,E18)</f>
        <v>#DIV/0!</v>
      </c>
      <c r="G6" t="e">
        <f>AVERAGE(E6,E12,E18)</f>
        <v>#DIV/0!</v>
      </c>
    </row>
    <row r="7" spans="1:7" x14ac:dyDescent="0.2">
      <c r="A7" t="s">
        <v>345</v>
      </c>
      <c r="B7" t="s">
        <v>37</v>
      </c>
    </row>
    <row r="8" spans="1:7" x14ac:dyDescent="0.2">
      <c r="A8" t="s">
        <v>179</v>
      </c>
      <c r="B8" t="s">
        <v>37</v>
      </c>
      <c r="C8" t="e">
        <f t="shared" ref="C8" si="6">AVERAGE(B8:B9)</f>
        <v>#DIV/0!</v>
      </c>
      <c r="D8" t="e">
        <f t="shared" ref="D8" si="7">10^((C8-34.95)/(-3.39))</f>
        <v>#DIV/0!</v>
      </c>
      <c r="E8" t="e">
        <f t="shared" ref="E8" si="8">D8*1000</f>
        <v>#DIV/0!</v>
      </c>
    </row>
    <row r="9" spans="1:7" x14ac:dyDescent="0.2">
      <c r="A9" t="s">
        <v>179</v>
      </c>
      <c r="B9" t="s">
        <v>37</v>
      </c>
    </row>
    <row r="10" spans="1:7" x14ac:dyDescent="0.2">
      <c r="A10" t="s">
        <v>539</v>
      </c>
      <c r="B10" t="s">
        <v>37</v>
      </c>
      <c r="C10" t="e">
        <f t="shared" ref="C10" si="9">AVERAGE(B10:B11)</f>
        <v>#DIV/0!</v>
      </c>
      <c r="D10" t="e">
        <f t="shared" ref="D10" si="10">10^((C10-34.95)/(-3.39))</f>
        <v>#DIV/0!</v>
      </c>
      <c r="E10" t="e">
        <f t="shared" ref="E10" si="11">D10*1000</f>
        <v>#DIV/0!</v>
      </c>
    </row>
    <row r="11" spans="1:7" x14ac:dyDescent="0.2">
      <c r="A11" t="s">
        <v>539</v>
      </c>
      <c r="B11" t="s">
        <v>37</v>
      </c>
    </row>
    <row r="12" spans="1:7" x14ac:dyDescent="0.2">
      <c r="A12" t="s">
        <v>347</v>
      </c>
      <c r="B12" t="s">
        <v>37</v>
      </c>
      <c r="C12" t="e">
        <f t="shared" ref="C12" si="12">AVERAGE(B12:B13)</f>
        <v>#DIV/0!</v>
      </c>
      <c r="D12" t="e">
        <f t="shared" ref="D12" si="13">10^((C12-34.95)/(-3.39))</f>
        <v>#DIV/0!</v>
      </c>
      <c r="E12" t="e">
        <f t="shared" ref="E12" si="14">D12*1000</f>
        <v>#DIV/0!</v>
      </c>
    </row>
    <row r="13" spans="1:7" x14ac:dyDescent="0.2">
      <c r="A13" t="s">
        <v>347</v>
      </c>
      <c r="B13" t="s">
        <v>37</v>
      </c>
    </row>
    <row r="14" spans="1:7" x14ac:dyDescent="0.2">
      <c r="A14" t="s">
        <v>181</v>
      </c>
      <c r="B14" t="s">
        <v>37</v>
      </c>
      <c r="C14" t="e">
        <f t="shared" ref="C14" si="15">AVERAGE(B14:B15)</f>
        <v>#DIV/0!</v>
      </c>
      <c r="D14" t="e">
        <f t="shared" ref="D14" si="16">10^((C14-34.95)/(-3.39))</f>
        <v>#DIV/0!</v>
      </c>
      <c r="E14" t="e">
        <f t="shared" ref="E14" si="17">D14*1000</f>
        <v>#DIV/0!</v>
      </c>
    </row>
    <row r="15" spans="1:7" x14ac:dyDescent="0.2">
      <c r="A15" t="s">
        <v>181</v>
      </c>
      <c r="B15" t="s">
        <v>37</v>
      </c>
    </row>
    <row r="16" spans="1:7" x14ac:dyDescent="0.2">
      <c r="A16" t="s">
        <v>541</v>
      </c>
      <c r="B16" t="s">
        <v>37</v>
      </c>
      <c r="C16" t="e">
        <f t="shared" ref="C16" si="18">AVERAGE(B16:B17)</f>
        <v>#DIV/0!</v>
      </c>
      <c r="D16" t="e">
        <f t="shared" ref="D16" si="19">10^((C16-34.95)/(-3.39))</f>
        <v>#DIV/0!</v>
      </c>
      <c r="E16" t="e">
        <f t="shared" ref="E16" si="20">D16*1000</f>
        <v>#DIV/0!</v>
      </c>
    </row>
    <row r="17" spans="1:7" x14ac:dyDescent="0.2">
      <c r="A17" t="s">
        <v>541</v>
      </c>
      <c r="B17" t="s">
        <v>37</v>
      </c>
    </row>
    <row r="18" spans="1:7" x14ac:dyDescent="0.2">
      <c r="A18" t="s">
        <v>349</v>
      </c>
      <c r="B18" t="s">
        <v>37</v>
      </c>
      <c r="C18" t="e">
        <f t="shared" ref="C18" si="21">AVERAGE(B18:B19)</f>
        <v>#DIV/0!</v>
      </c>
      <c r="D18" t="e">
        <f t="shared" ref="D18" si="22">10^((C18-34.95)/(-3.39))</f>
        <v>#DIV/0!</v>
      </c>
      <c r="E18" t="e">
        <f t="shared" ref="E18" si="23">D18*1000</f>
        <v>#DIV/0!</v>
      </c>
    </row>
    <row r="19" spans="1:7" x14ac:dyDescent="0.2">
      <c r="A19" t="s">
        <v>349</v>
      </c>
      <c r="B19" t="s">
        <v>37</v>
      </c>
    </row>
    <row r="20" spans="1:7" x14ac:dyDescent="0.2">
      <c r="A20" t="s">
        <v>44</v>
      </c>
      <c r="B20" t="s">
        <v>37</v>
      </c>
      <c r="C20" t="e">
        <f t="shared" ref="C20" si="24">AVERAGE(B20:B21)</f>
        <v>#DIV/0!</v>
      </c>
      <c r="D20" t="e">
        <f t="shared" ref="D20" si="25">10^((C20-34.95)/(-3.39))</f>
        <v>#DIV/0!</v>
      </c>
      <c r="E20" t="e">
        <f t="shared" ref="E20" si="26">D20*1000</f>
        <v>#DIV/0!</v>
      </c>
      <c r="F20" t="e">
        <f t="shared" ref="F20" si="27">STDEV(E20,E26,E32)</f>
        <v>#DIV/0!</v>
      </c>
      <c r="G20" t="e">
        <f t="shared" ref="G20" si="28">AVERAGE(E20,E26,E32)</f>
        <v>#DIV/0!</v>
      </c>
    </row>
    <row r="21" spans="1:7" x14ac:dyDescent="0.2">
      <c r="A21" t="s">
        <v>44</v>
      </c>
      <c r="B21" t="s">
        <v>37</v>
      </c>
    </row>
    <row r="22" spans="1:7" x14ac:dyDescent="0.2">
      <c r="A22" t="s">
        <v>405</v>
      </c>
      <c r="B22" t="s">
        <v>37</v>
      </c>
      <c r="C22" t="e">
        <f t="shared" ref="C22" si="29">AVERAGE(B22:B23)</f>
        <v>#DIV/0!</v>
      </c>
      <c r="D22" t="e">
        <f t="shared" ref="D22" si="30">10^((C22-34.95)/(-3.39))</f>
        <v>#DIV/0!</v>
      </c>
      <c r="E22" t="e">
        <f t="shared" ref="E22" si="31">D22*1000</f>
        <v>#DIV/0!</v>
      </c>
      <c r="F22" t="e">
        <f t="shared" ref="F22" si="32">STDEV(E22,E28,E34)</f>
        <v>#DIV/0!</v>
      </c>
      <c r="G22" t="e">
        <f t="shared" ref="G22" si="33">AVERAGE(E22,E28,E34)</f>
        <v>#DIV/0!</v>
      </c>
    </row>
    <row r="23" spans="1:7" x14ac:dyDescent="0.2">
      <c r="A23" t="s">
        <v>405</v>
      </c>
      <c r="B23" t="s">
        <v>37</v>
      </c>
    </row>
    <row r="24" spans="1:7" x14ac:dyDescent="0.2">
      <c r="A24" t="s">
        <v>213</v>
      </c>
      <c r="B24" t="s">
        <v>37</v>
      </c>
      <c r="C24" t="e">
        <f t="shared" ref="C24" si="34">AVERAGE(B24:B25)</f>
        <v>#DIV/0!</v>
      </c>
      <c r="D24" t="e">
        <f t="shared" ref="D24" si="35">10^((C24-34.95)/(-3.39))</f>
        <v>#DIV/0!</v>
      </c>
      <c r="E24" t="e">
        <f t="shared" ref="E24" si="36">D24*1000</f>
        <v>#DIV/0!</v>
      </c>
      <c r="F24" t="e">
        <f t="shared" ref="F24" si="37">STDEV(E24,E30,E36)</f>
        <v>#DIV/0!</v>
      </c>
      <c r="G24" t="e">
        <f t="shared" ref="G24" si="38">AVERAGE(E24,E30,E36)</f>
        <v>#DIV/0!</v>
      </c>
    </row>
    <row r="25" spans="1:7" x14ac:dyDescent="0.2">
      <c r="A25" t="s">
        <v>213</v>
      </c>
      <c r="B25" t="s">
        <v>37</v>
      </c>
    </row>
    <row r="26" spans="1:7" x14ac:dyDescent="0.2">
      <c r="A26" t="s">
        <v>46</v>
      </c>
      <c r="B26" t="s">
        <v>37</v>
      </c>
      <c r="C26" t="e">
        <f t="shared" ref="C26" si="39">AVERAGE(B26:B27)</f>
        <v>#DIV/0!</v>
      </c>
      <c r="D26" t="e">
        <f t="shared" ref="D26" si="40">10^((C26-34.95)/(-3.39))</f>
        <v>#DIV/0!</v>
      </c>
      <c r="E26" t="e">
        <f t="shared" ref="E26" si="41">D26*1000</f>
        <v>#DIV/0!</v>
      </c>
    </row>
    <row r="27" spans="1:7" x14ac:dyDescent="0.2">
      <c r="A27" t="s">
        <v>46</v>
      </c>
      <c r="B27" t="s">
        <v>37</v>
      </c>
    </row>
    <row r="28" spans="1:7" x14ac:dyDescent="0.2">
      <c r="A28" t="s">
        <v>407</v>
      </c>
      <c r="B28" t="s">
        <v>37</v>
      </c>
      <c r="C28" t="e">
        <f t="shared" ref="C28" si="42">AVERAGE(B28:B29)</f>
        <v>#DIV/0!</v>
      </c>
      <c r="D28" t="e">
        <f t="shared" ref="D28" si="43">10^((C28-34.95)/(-3.39))</f>
        <v>#DIV/0!</v>
      </c>
      <c r="E28" t="e">
        <f t="shared" ref="E28" si="44">D28*1000</f>
        <v>#DIV/0!</v>
      </c>
    </row>
    <row r="29" spans="1:7" x14ac:dyDescent="0.2">
      <c r="A29" t="s">
        <v>407</v>
      </c>
      <c r="B29" t="s">
        <v>37</v>
      </c>
    </row>
    <row r="30" spans="1:7" x14ac:dyDescent="0.2">
      <c r="A30" t="s">
        <v>215</v>
      </c>
      <c r="B30" t="s">
        <v>37</v>
      </c>
      <c r="C30" t="e">
        <f t="shared" ref="C30" si="45">AVERAGE(B30:B31)</f>
        <v>#DIV/0!</v>
      </c>
      <c r="D30" t="e">
        <f t="shared" ref="D30" si="46">10^((C30-34.95)/(-3.39))</f>
        <v>#DIV/0!</v>
      </c>
      <c r="E30" t="e">
        <f t="shared" ref="E30" si="47">D30*1000</f>
        <v>#DIV/0!</v>
      </c>
    </row>
    <row r="31" spans="1:7" x14ac:dyDescent="0.2">
      <c r="A31" t="s">
        <v>215</v>
      </c>
      <c r="B31" t="s">
        <v>37</v>
      </c>
    </row>
    <row r="32" spans="1:7" x14ac:dyDescent="0.2">
      <c r="A32" t="s">
        <v>48</v>
      </c>
      <c r="B32" t="s">
        <v>37</v>
      </c>
      <c r="C32" t="e">
        <f t="shared" ref="C32" si="48">AVERAGE(B32:B33)</f>
        <v>#DIV/0!</v>
      </c>
      <c r="D32" t="e">
        <f t="shared" ref="D32" si="49">10^((C32-34.95)/(-3.39))</f>
        <v>#DIV/0!</v>
      </c>
      <c r="E32" t="e">
        <f t="shared" ref="E32" si="50">D32*1000</f>
        <v>#DIV/0!</v>
      </c>
    </row>
    <row r="33" spans="1:7" x14ac:dyDescent="0.2">
      <c r="A33" t="s">
        <v>48</v>
      </c>
      <c r="B33" t="s">
        <v>37</v>
      </c>
    </row>
    <row r="34" spans="1:7" x14ac:dyDescent="0.2">
      <c r="A34" t="s">
        <v>409</v>
      </c>
      <c r="B34" t="s">
        <v>37</v>
      </c>
      <c r="C34" t="e">
        <f t="shared" ref="C34" si="51">AVERAGE(B34:B35)</f>
        <v>#DIV/0!</v>
      </c>
      <c r="D34" t="e">
        <f t="shared" ref="D34" si="52">10^((C34-34.95)/(-3.39))</f>
        <v>#DIV/0!</v>
      </c>
      <c r="E34" t="e">
        <f t="shared" ref="E34" si="53">D34*1000</f>
        <v>#DIV/0!</v>
      </c>
    </row>
    <row r="35" spans="1:7" x14ac:dyDescent="0.2">
      <c r="A35" t="s">
        <v>409</v>
      </c>
      <c r="B35" t="s">
        <v>37</v>
      </c>
    </row>
    <row r="36" spans="1:7" x14ac:dyDescent="0.2">
      <c r="A36" t="s">
        <v>217</v>
      </c>
      <c r="B36" t="s">
        <v>37</v>
      </c>
      <c r="C36" t="e">
        <f t="shared" ref="C36" si="54">AVERAGE(B36:B37)</f>
        <v>#DIV/0!</v>
      </c>
      <c r="D36" t="e">
        <f t="shared" ref="D36" si="55">10^((C36-34.95)/(-3.39))</f>
        <v>#DIV/0!</v>
      </c>
      <c r="E36" t="e">
        <f t="shared" ref="E36" si="56">D36*1000</f>
        <v>#DIV/0!</v>
      </c>
    </row>
    <row r="37" spans="1:7" x14ac:dyDescent="0.2">
      <c r="A37" t="s">
        <v>217</v>
      </c>
      <c r="B37" t="s">
        <v>37</v>
      </c>
    </row>
    <row r="38" spans="1:7" x14ac:dyDescent="0.2">
      <c r="A38" t="s">
        <v>104</v>
      </c>
      <c r="B38">
        <v>25.782677274991901</v>
      </c>
      <c r="C38">
        <f t="shared" ref="C38" si="57">AVERAGE(B38:B39)</f>
        <v>26.47431424214145</v>
      </c>
      <c r="D38">
        <f t="shared" ref="D38" si="58">10^((C38-34.95)/(-3.39))</f>
        <v>316.37509491192799</v>
      </c>
      <c r="E38">
        <f t="shared" ref="E38" si="59">D38*1000</f>
        <v>316375.094911928</v>
      </c>
      <c r="F38">
        <f t="shared" ref="F38" si="60">STDEV(E38,E44,E50)</f>
        <v>40756.051191335435</v>
      </c>
      <c r="G38">
        <f t="shared" ref="G38" si="61">AVERAGE(E38,E44,E50)</f>
        <v>269525.86964228097</v>
      </c>
    </row>
    <row r="39" spans="1:7" x14ac:dyDescent="0.2">
      <c r="A39" t="s">
        <v>104</v>
      </c>
      <c r="B39">
        <v>27.165951209290998</v>
      </c>
    </row>
    <row r="40" spans="1:7" x14ac:dyDescent="0.2">
      <c r="A40" t="s">
        <v>465</v>
      </c>
      <c r="C40">
        <f t="shared" ref="C40" si="62">AVERAGE(B40:B41)</f>
        <v>24.427020465018298</v>
      </c>
      <c r="D40">
        <f t="shared" ref="D40" si="63">10^((C40-34.95)/(-3.39))</f>
        <v>1270.9362198201879</v>
      </c>
      <c r="E40">
        <f t="shared" ref="E40" si="64">D40*1000</f>
        <v>1270936.2198201879</v>
      </c>
      <c r="F40">
        <f>STDEV(E46,E52)</f>
        <v>43301.881719986479</v>
      </c>
      <c r="G40">
        <f>AVERAGE(E46,E52)</f>
        <v>275928.96758951154</v>
      </c>
    </row>
    <row r="41" spans="1:7" x14ac:dyDescent="0.2">
      <c r="A41" t="s">
        <v>465</v>
      </c>
      <c r="B41">
        <v>24.427020465018298</v>
      </c>
    </row>
    <row r="42" spans="1:7" x14ac:dyDescent="0.2">
      <c r="A42" t="s">
        <v>273</v>
      </c>
      <c r="B42">
        <v>23.564837069584101</v>
      </c>
      <c r="C42">
        <f t="shared" ref="C42" si="65">AVERAGE(B42:B43)</f>
        <v>23.351216504885301</v>
      </c>
      <c r="D42">
        <f t="shared" ref="D42" si="66">10^((C42-34.95)/(-3.39))</f>
        <v>2639.1863573228466</v>
      </c>
      <c r="E42">
        <f t="shared" ref="E42" si="67">D42*1000</f>
        <v>2639186.3573228465</v>
      </c>
      <c r="F42">
        <f>STDEV(E42,E48,E54)</f>
        <v>1308079.0785841043</v>
      </c>
      <c r="G42">
        <f t="shared" ref="G42" si="68">AVERAGE(E42,E48,E54)</f>
        <v>3415475.652168931</v>
      </c>
    </row>
    <row r="43" spans="1:7" x14ac:dyDescent="0.2">
      <c r="A43" t="s">
        <v>273</v>
      </c>
      <c r="B43">
        <v>23.1375959401865</v>
      </c>
    </row>
    <row r="44" spans="1:7" x14ac:dyDescent="0.2">
      <c r="A44" t="s">
        <v>106</v>
      </c>
      <c r="B44">
        <v>26.867413601795899</v>
      </c>
      <c r="C44">
        <f t="shared" ref="C44" si="69">AVERAGE(B44:B45)</f>
        <v>26.867413601795899</v>
      </c>
      <c r="D44">
        <f t="shared" ref="D44" si="70">10^((C44-34.95)/(-3.39))</f>
        <v>242.23883840816424</v>
      </c>
      <c r="E44">
        <f t="shared" ref="E44" si="71">D44*1000</f>
        <v>242238.83840816424</v>
      </c>
    </row>
    <row r="45" spans="1:7" x14ac:dyDescent="0.2">
      <c r="A45" t="s">
        <v>106</v>
      </c>
    </row>
    <row r="46" spans="1:7" x14ac:dyDescent="0.2">
      <c r="A46" t="s">
        <v>467</v>
      </c>
      <c r="B46">
        <v>26.441026331865999</v>
      </c>
      <c r="C46">
        <f t="shared" ref="C46" si="72">AVERAGE(B46:B47)</f>
        <v>26.5207700243399</v>
      </c>
      <c r="D46">
        <f t="shared" ref="D46" si="73">10^((C46-34.95)/(-3.39))</f>
        <v>306.54802179185162</v>
      </c>
      <c r="E46">
        <f t="shared" ref="E46" si="74">D46*1000</f>
        <v>306548.02179185161</v>
      </c>
    </row>
    <row r="47" spans="1:7" x14ac:dyDescent="0.2">
      <c r="A47" t="s">
        <v>467</v>
      </c>
      <c r="B47">
        <v>26.600513716813801</v>
      </c>
    </row>
    <row r="48" spans="1:7" x14ac:dyDescent="0.2">
      <c r="A48" t="s">
        <v>275</v>
      </c>
      <c r="B48">
        <v>23.703266381357</v>
      </c>
      <c r="C48">
        <f t="shared" ref="C48" si="75">AVERAGE(B48:B49)</f>
        <v>23.327786558169251</v>
      </c>
      <c r="D48">
        <f t="shared" ref="D48" si="76">10^((C48-34.95)/(-3.39))</f>
        <v>2681.5231229357069</v>
      </c>
      <c r="E48">
        <f t="shared" ref="E48" si="77">D48*1000</f>
        <v>2681523.1229357067</v>
      </c>
    </row>
    <row r="49" spans="1:7" x14ac:dyDescent="0.2">
      <c r="A49" t="s">
        <v>275</v>
      </c>
      <c r="B49">
        <v>22.952306734981502</v>
      </c>
    </row>
    <row r="50" spans="1:7" x14ac:dyDescent="0.2">
      <c r="A50" t="s">
        <v>108</v>
      </c>
      <c r="B50">
        <v>26.782099819093499</v>
      </c>
      <c r="C50">
        <f t="shared" ref="C50" si="78">AVERAGE(B50:B51)</f>
        <v>26.821197301700899</v>
      </c>
      <c r="D50">
        <f t="shared" ref="D50" si="79">10^((C50-34.95)/(-3.39))</f>
        <v>249.96367560675068</v>
      </c>
      <c r="E50">
        <f t="shared" ref="E50" si="80">D50*1000</f>
        <v>249963.67560675068</v>
      </c>
    </row>
    <row r="51" spans="1:7" x14ac:dyDescent="0.2">
      <c r="A51" t="s">
        <v>108</v>
      </c>
      <c r="B51">
        <v>26.860294784308302</v>
      </c>
    </row>
    <row r="52" spans="1:7" x14ac:dyDescent="0.2">
      <c r="A52" t="s">
        <v>469</v>
      </c>
      <c r="B52">
        <v>26.848865813938399</v>
      </c>
      <c r="C52">
        <f t="shared" ref="C52" si="81">AVERAGE(B52:B53)</f>
        <v>26.848865813938399</v>
      </c>
      <c r="D52">
        <f t="shared" ref="D52" si="82">10^((C52-34.95)/(-3.39))</f>
        <v>245.30991338717146</v>
      </c>
      <c r="E52">
        <f t="shared" ref="E52" si="83">D52*1000</f>
        <v>245309.91338717146</v>
      </c>
    </row>
    <row r="53" spans="1:7" x14ac:dyDescent="0.2">
      <c r="A53" t="s">
        <v>469</v>
      </c>
    </row>
    <row r="54" spans="1:7" x14ac:dyDescent="0.2">
      <c r="A54" t="s">
        <v>277</v>
      </c>
      <c r="B54">
        <v>22.703152826818101</v>
      </c>
      <c r="C54">
        <f t="shared" ref="C54" si="84">AVERAGE(B54:B55)</f>
        <v>22.432528400274901</v>
      </c>
      <c r="D54">
        <f t="shared" ref="D54" si="85">10^((C54-34.95)/(-3.39))</f>
        <v>4925.7174762482391</v>
      </c>
      <c r="E54">
        <f t="shared" ref="E54" si="86">D54*1000</f>
        <v>4925717.4762482392</v>
      </c>
    </row>
    <row r="55" spans="1:7" x14ac:dyDescent="0.2">
      <c r="A55" t="s">
        <v>277</v>
      </c>
      <c r="B55">
        <v>22.1619039737317</v>
      </c>
    </row>
    <row r="56" spans="1:7" x14ac:dyDescent="0.2">
      <c r="A56" t="s">
        <v>30</v>
      </c>
      <c r="B56">
        <v>23.581857637320599</v>
      </c>
      <c r="C56">
        <f t="shared" ref="C56" si="87">AVERAGE(B56:B57)</f>
        <v>24.72272010590105</v>
      </c>
      <c r="D56">
        <f t="shared" ref="D56" si="88">10^((C56-34.95)/(-3.39))</f>
        <v>1039.6729001814845</v>
      </c>
      <c r="E56">
        <f t="shared" ref="E56" si="89">D56*1000</f>
        <v>1039672.9001814844</v>
      </c>
      <c r="F56">
        <f t="shared" ref="F56" si="90">STDEV(E56,E62,E68)</f>
        <v>333790.23972773901</v>
      </c>
      <c r="G56">
        <f>AVERAGE(E56,E62,E68)</f>
        <v>724179.37707824446</v>
      </c>
    </row>
    <row r="57" spans="1:7" x14ac:dyDescent="0.2">
      <c r="A57" t="s">
        <v>30</v>
      </c>
      <c r="B57">
        <v>25.863582574481502</v>
      </c>
    </row>
    <row r="58" spans="1:7" x14ac:dyDescent="0.2">
      <c r="A58" t="s">
        <v>393</v>
      </c>
      <c r="B58">
        <v>26.610137953967701</v>
      </c>
      <c r="C58">
        <f t="shared" ref="C58" si="91">AVERAGE(B58:B59)</f>
        <v>25.36263742957755</v>
      </c>
      <c r="D58">
        <f t="shared" ref="D58" si="92">10^((C58-34.95)/(-3.39))</f>
        <v>673.17898785555042</v>
      </c>
      <c r="E58">
        <f t="shared" ref="E58" si="93">D58*1000</f>
        <v>673178.98785555037</v>
      </c>
      <c r="F58">
        <f>STDEV(E58,E64)</f>
        <v>522087.82574828726</v>
      </c>
      <c r="G58">
        <f>AVERAGE(E58,E64)</f>
        <v>1042350.8298171047</v>
      </c>
    </row>
    <row r="59" spans="1:7" x14ac:dyDescent="0.2">
      <c r="A59" t="s">
        <v>393</v>
      </c>
      <c r="B59">
        <v>24.115136905187398</v>
      </c>
    </row>
    <row r="60" spans="1:7" x14ac:dyDescent="0.2">
      <c r="A60" t="s">
        <v>201</v>
      </c>
      <c r="B60">
        <v>22.9493711152173</v>
      </c>
      <c r="C60">
        <f t="shared" ref="C60" si="94">AVERAGE(B60:B61)</f>
        <v>23.286329213974149</v>
      </c>
      <c r="D60">
        <f t="shared" ref="D60" si="95">10^((C60-34.95)/(-3.39))</f>
        <v>2758.105354094122</v>
      </c>
      <c r="E60">
        <f t="shared" ref="E60" si="96">D60*1000</f>
        <v>2758105.3540941221</v>
      </c>
      <c r="F60">
        <f t="shared" ref="F60" si="97">STDEV(E60,E66,E72)</f>
        <v>1743196.5954308221</v>
      </c>
      <c r="G60">
        <f t="shared" ref="G60" si="98">AVERAGE(E60,E66,E72)</f>
        <v>2777776.7469737139</v>
      </c>
    </row>
    <row r="61" spans="1:7" x14ac:dyDescent="0.2">
      <c r="A61" t="s">
        <v>201</v>
      </c>
      <c r="B61">
        <v>23.623287312731001</v>
      </c>
    </row>
    <row r="62" spans="1:7" x14ac:dyDescent="0.2">
      <c r="A62" t="s">
        <v>32</v>
      </c>
      <c r="B62">
        <v>25.437730476773002</v>
      </c>
      <c r="C62">
        <f t="shared" ref="C62" si="99">AVERAGE(B62:B63)</f>
        <v>25.187588317271953</v>
      </c>
      <c r="D62">
        <f t="shared" ref="D62" si="100">10^((C62-34.95)/(-3.39))</f>
        <v>758.17150515893309</v>
      </c>
      <c r="E62">
        <f t="shared" ref="E62" si="101">D62*1000</f>
        <v>758171.50515893311</v>
      </c>
    </row>
    <row r="63" spans="1:7" x14ac:dyDescent="0.2">
      <c r="A63" t="s">
        <v>32</v>
      </c>
      <c r="B63">
        <v>24.9374461577709</v>
      </c>
    </row>
    <row r="64" spans="1:7" x14ac:dyDescent="0.2">
      <c r="A64" t="s">
        <v>395</v>
      </c>
      <c r="B64">
        <v>22.787156584534198</v>
      </c>
      <c r="C64">
        <f t="shared" ref="C64" si="102">AVERAGE(B64:B65)</f>
        <v>24.272558160882951</v>
      </c>
      <c r="D64">
        <f t="shared" ref="D64" si="103">10^((C64-34.95)/(-3.39))</f>
        <v>1411.5226717786591</v>
      </c>
      <c r="E64">
        <f t="shared" ref="E64" si="104">D64*1000</f>
        <v>1411522.6717786591</v>
      </c>
    </row>
    <row r="65" spans="1:7" x14ac:dyDescent="0.2">
      <c r="A65" t="s">
        <v>395</v>
      </c>
      <c r="B65">
        <v>25.757959737231701</v>
      </c>
    </row>
    <row r="66" spans="1:7" x14ac:dyDescent="0.2">
      <c r="A66" t="s">
        <v>203</v>
      </c>
      <c r="B66">
        <v>26.334900021015201</v>
      </c>
      <c r="C66">
        <f t="shared" ref="C66" si="105">AVERAGE(B66:B67)</f>
        <v>24.715901650258051</v>
      </c>
      <c r="D66">
        <f t="shared" ref="D66" si="106">10^((C66-34.95)/(-3.39))</f>
        <v>1044.499094388771</v>
      </c>
      <c r="E66">
        <f t="shared" ref="E66" si="107">D66*1000</f>
        <v>1044499.094388771</v>
      </c>
    </row>
    <row r="67" spans="1:7" x14ac:dyDescent="0.2">
      <c r="A67" t="s">
        <v>203</v>
      </c>
      <c r="B67">
        <v>23.0969032795009</v>
      </c>
    </row>
    <row r="68" spans="1:7" x14ac:dyDescent="0.2">
      <c r="A68" t="s">
        <v>34</v>
      </c>
      <c r="B68">
        <v>26.189819987385999</v>
      </c>
      <c r="C68">
        <f t="shared" ref="C68" si="108">AVERAGE(B68:B69)</f>
        <v>26.225236932617698</v>
      </c>
      <c r="D68">
        <f t="shared" ref="D68" si="109">10^((C68-34.95)/(-3.39))</f>
        <v>374.69372589431566</v>
      </c>
      <c r="E68">
        <f t="shared" ref="E68" si="110">D68*1000</f>
        <v>374693.72589431563</v>
      </c>
    </row>
    <row r="69" spans="1:7" x14ac:dyDescent="0.2">
      <c r="A69" t="s">
        <v>34</v>
      </c>
      <c r="B69">
        <v>26.2606538778494</v>
      </c>
    </row>
    <row r="70" spans="1:7" x14ac:dyDescent="0.2">
      <c r="A70" t="s">
        <v>397</v>
      </c>
      <c r="B70">
        <v>27.050971101027699</v>
      </c>
      <c r="C70">
        <f>AVERAGE(B70:B71)</f>
        <v>27.433643965183798</v>
      </c>
      <c r="D70">
        <f t="shared" ref="D70" si="111">10^((C70-34.95)/(-3.39))</f>
        <v>164.89753727708896</v>
      </c>
      <c r="E70">
        <f t="shared" ref="E70" si="112">D70*1000</f>
        <v>164897.53727708897</v>
      </c>
    </row>
    <row r="71" spans="1:7" x14ac:dyDescent="0.2">
      <c r="A71" t="s">
        <v>397</v>
      </c>
      <c r="B71">
        <v>27.8163168293399</v>
      </c>
    </row>
    <row r="72" spans="1:7" x14ac:dyDescent="0.2">
      <c r="A72" t="s">
        <v>205</v>
      </c>
      <c r="B72">
        <v>23.4887110552359</v>
      </c>
      <c r="C72">
        <f t="shared" ref="C72" si="113">AVERAGE(B72:B73)</f>
        <v>22.555591230199802</v>
      </c>
      <c r="D72">
        <f t="shared" ref="D72" si="114">10^((C72-34.95)/(-3.39))</f>
        <v>4530.7257924382493</v>
      </c>
      <c r="E72">
        <f t="shared" ref="E72" si="115">D72*1000</f>
        <v>4530725.7924382491</v>
      </c>
    </row>
    <row r="73" spans="1:7" x14ac:dyDescent="0.2">
      <c r="A73" t="s">
        <v>205</v>
      </c>
      <c r="B73">
        <v>21.622471405163701</v>
      </c>
    </row>
    <row r="74" spans="1:7" x14ac:dyDescent="0.2">
      <c r="A74" t="s">
        <v>189</v>
      </c>
      <c r="B74" t="s">
        <v>37</v>
      </c>
      <c r="C74" t="e">
        <f t="shared" ref="C74" si="116">AVERAGE(B74:B75)</f>
        <v>#DIV/0!</v>
      </c>
      <c r="D74" t="e">
        <f t="shared" ref="D74" si="117">10^((C74-34.95)/(-3.39))</f>
        <v>#DIV/0!</v>
      </c>
      <c r="E74" t="e">
        <f t="shared" ref="E74" si="118">D74*1000</f>
        <v>#DIV/0!</v>
      </c>
      <c r="F74" t="e">
        <f t="shared" ref="F74" si="119">STDEV(E74,E80,E86)</f>
        <v>#DIV/0!</v>
      </c>
      <c r="G74" t="e">
        <f t="shared" ref="G74" si="120">AVERAGE(E74,E80,E86)</f>
        <v>#DIV/0!</v>
      </c>
    </row>
    <row r="75" spans="1:7" x14ac:dyDescent="0.2">
      <c r="A75" t="s">
        <v>189</v>
      </c>
      <c r="B75" t="s">
        <v>37</v>
      </c>
    </row>
    <row r="76" spans="1:7" x14ac:dyDescent="0.2">
      <c r="A76" t="s">
        <v>549</v>
      </c>
      <c r="B76" t="s">
        <v>37</v>
      </c>
      <c r="C76" t="e">
        <f t="shared" ref="C76" si="121">AVERAGE(B76:B77)</f>
        <v>#DIV/0!</v>
      </c>
      <c r="D76" t="e">
        <f t="shared" ref="D76" si="122">10^((C76-34.95)/(-3.39))</f>
        <v>#DIV/0!</v>
      </c>
      <c r="E76" t="e">
        <f t="shared" ref="E76" si="123">D76*1000</f>
        <v>#DIV/0!</v>
      </c>
      <c r="F76" t="e">
        <f t="shared" ref="F76" si="124">STDEV(E76,E82,E88)</f>
        <v>#DIV/0!</v>
      </c>
      <c r="G76" t="e">
        <f t="shared" ref="G76" si="125">AVERAGE(E76,E82,E88)</f>
        <v>#DIV/0!</v>
      </c>
    </row>
    <row r="77" spans="1:7" x14ac:dyDescent="0.2">
      <c r="A77" t="s">
        <v>549</v>
      </c>
      <c r="B77" t="s">
        <v>37</v>
      </c>
    </row>
    <row r="78" spans="1:7" x14ac:dyDescent="0.2">
      <c r="A78" t="s">
        <v>357</v>
      </c>
      <c r="B78" t="s">
        <v>37</v>
      </c>
      <c r="C78" t="e">
        <f t="shared" ref="C78" si="126">AVERAGE(B78:B79)</f>
        <v>#DIV/0!</v>
      </c>
      <c r="D78" t="e">
        <f t="shared" ref="D78" si="127">10^((C78-34.95)/(-3.39))</f>
        <v>#DIV/0!</v>
      </c>
      <c r="E78" t="e">
        <f t="shared" ref="E78" si="128">D78*1000</f>
        <v>#DIV/0!</v>
      </c>
      <c r="F78" t="e">
        <f t="shared" ref="F78" si="129">STDEV(E78,E84,E90)</f>
        <v>#DIV/0!</v>
      </c>
      <c r="G78" t="e">
        <f t="shared" ref="G78" si="130">AVERAGE(E78,E84,E90)</f>
        <v>#DIV/0!</v>
      </c>
    </row>
    <row r="79" spans="1:7" x14ac:dyDescent="0.2">
      <c r="A79" t="s">
        <v>357</v>
      </c>
      <c r="B79" t="s">
        <v>37</v>
      </c>
    </row>
    <row r="80" spans="1:7" x14ac:dyDescent="0.2">
      <c r="A80" t="s">
        <v>191</v>
      </c>
      <c r="B80" t="s">
        <v>37</v>
      </c>
      <c r="C80" t="e">
        <f t="shared" ref="C80" si="131">AVERAGE(B80:B81)</f>
        <v>#DIV/0!</v>
      </c>
      <c r="D80" t="e">
        <f t="shared" ref="D80" si="132">10^((C80-34.95)/(-3.39))</f>
        <v>#DIV/0!</v>
      </c>
      <c r="E80" t="e">
        <f t="shared" ref="E80" si="133">D80*1000</f>
        <v>#DIV/0!</v>
      </c>
    </row>
    <row r="81" spans="1:7" x14ac:dyDescent="0.2">
      <c r="A81" t="s">
        <v>191</v>
      </c>
      <c r="B81" t="s">
        <v>37</v>
      </c>
    </row>
    <row r="82" spans="1:7" x14ac:dyDescent="0.2">
      <c r="A82" t="s">
        <v>551</v>
      </c>
      <c r="B82" t="s">
        <v>37</v>
      </c>
      <c r="C82" t="e">
        <f t="shared" ref="C82" si="134">AVERAGE(B82:B83)</f>
        <v>#DIV/0!</v>
      </c>
      <c r="D82" t="e">
        <f t="shared" ref="D82" si="135">10^((C82-34.95)/(-3.39))</f>
        <v>#DIV/0!</v>
      </c>
      <c r="E82" t="e">
        <f t="shared" ref="E82" si="136">D82*1000</f>
        <v>#DIV/0!</v>
      </c>
    </row>
    <row r="83" spans="1:7" x14ac:dyDescent="0.2">
      <c r="A83" t="s">
        <v>551</v>
      </c>
      <c r="B83" t="s">
        <v>37</v>
      </c>
    </row>
    <row r="84" spans="1:7" x14ac:dyDescent="0.2">
      <c r="A84" t="s">
        <v>359</v>
      </c>
      <c r="B84" t="s">
        <v>37</v>
      </c>
      <c r="C84" t="e">
        <f t="shared" ref="C84" si="137">AVERAGE(B84:B85)</f>
        <v>#DIV/0!</v>
      </c>
      <c r="D84" t="e">
        <f t="shared" ref="D84" si="138">10^((C84-34.95)/(-3.39))</f>
        <v>#DIV/0!</v>
      </c>
      <c r="E84" t="e">
        <f t="shared" ref="E84" si="139">D84*1000</f>
        <v>#DIV/0!</v>
      </c>
    </row>
    <row r="85" spans="1:7" x14ac:dyDescent="0.2">
      <c r="A85" t="s">
        <v>359</v>
      </c>
      <c r="B85" t="s">
        <v>37</v>
      </c>
    </row>
    <row r="86" spans="1:7" x14ac:dyDescent="0.2">
      <c r="A86" t="s">
        <v>193</v>
      </c>
      <c r="B86" t="s">
        <v>37</v>
      </c>
      <c r="C86" t="e">
        <f t="shared" ref="C86" si="140">AVERAGE(B86:B87)</f>
        <v>#DIV/0!</v>
      </c>
      <c r="D86" t="e">
        <f t="shared" ref="D86" si="141">10^((C86-34.95)/(-3.39))</f>
        <v>#DIV/0!</v>
      </c>
      <c r="E86" t="e">
        <f t="shared" ref="E86" si="142">D86*1000</f>
        <v>#DIV/0!</v>
      </c>
    </row>
    <row r="87" spans="1:7" x14ac:dyDescent="0.2">
      <c r="A87" t="s">
        <v>193</v>
      </c>
      <c r="B87" t="s">
        <v>37</v>
      </c>
    </row>
    <row r="88" spans="1:7" x14ac:dyDescent="0.2">
      <c r="A88" t="s">
        <v>553</v>
      </c>
      <c r="B88" t="s">
        <v>37</v>
      </c>
      <c r="C88">
        <f t="shared" ref="C88" si="143">AVERAGE(B88:B89)</f>
        <v>33.1149329898291</v>
      </c>
      <c r="D88">
        <f t="shared" ref="D88" si="144">10^((C88-34.95)/(-3.39))</f>
        <v>3.4779048972420092</v>
      </c>
      <c r="E88">
        <f t="shared" ref="E88" si="145">D88*1000</f>
        <v>3477.9048972420092</v>
      </c>
    </row>
    <row r="89" spans="1:7" x14ac:dyDescent="0.2">
      <c r="A89" t="s">
        <v>553</v>
      </c>
      <c r="B89">
        <v>33.1149329898291</v>
      </c>
    </row>
    <row r="90" spans="1:7" x14ac:dyDescent="0.2">
      <c r="A90" t="s">
        <v>361</v>
      </c>
      <c r="B90" t="s">
        <v>37</v>
      </c>
      <c r="C90" t="e">
        <f t="shared" ref="C90" si="146">AVERAGE(B90:B91)</f>
        <v>#DIV/0!</v>
      </c>
      <c r="D90" t="e">
        <f t="shared" ref="D90" si="147">10^((C90-34.95)/(-3.39))</f>
        <v>#DIV/0!</v>
      </c>
      <c r="E90" t="e">
        <f t="shared" ref="E90" si="148">D90*1000</f>
        <v>#DIV/0!</v>
      </c>
    </row>
    <row r="91" spans="1:7" x14ac:dyDescent="0.2">
      <c r="A91" t="s">
        <v>361</v>
      </c>
      <c r="B91" t="s">
        <v>37</v>
      </c>
    </row>
    <row r="92" spans="1:7" x14ac:dyDescent="0.2">
      <c r="A92" t="s">
        <v>116</v>
      </c>
      <c r="B92">
        <v>27.547050074457601</v>
      </c>
      <c r="C92">
        <f t="shared" ref="C92" si="149">AVERAGE(B92:B93)</f>
        <v>27.1361895751212</v>
      </c>
      <c r="D92">
        <f t="shared" ref="D92" si="150">10^((C92-34.95)/(-3.39))</f>
        <v>201.81750247176353</v>
      </c>
      <c r="E92">
        <f t="shared" ref="E92" si="151">D92*1000</f>
        <v>201817.50247176352</v>
      </c>
      <c r="F92">
        <f t="shared" ref="F92" si="152">STDEV(E92,E98,E104)</f>
        <v>96874.664055725225</v>
      </c>
      <c r="G92">
        <f t="shared" ref="G92" si="153">AVERAGE(E92,E98,E104)</f>
        <v>281339.80437946651</v>
      </c>
    </row>
    <row r="93" spans="1:7" x14ac:dyDescent="0.2">
      <c r="A93" t="s">
        <v>116</v>
      </c>
      <c r="B93">
        <v>26.725329075784799</v>
      </c>
    </row>
    <row r="94" spans="1:7" x14ac:dyDescent="0.2">
      <c r="A94" t="s">
        <v>477</v>
      </c>
      <c r="B94">
        <v>26.883535538993101</v>
      </c>
      <c r="C94">
        <f t="shared" ref="C94" si="154">AVERAGE(B94:B95)</f>
        <v>27.2776185954738</v>
      </c>
      <c r="D94">
        <f t="shared" ref="D94" si="155">10^((C94-34.95)/(-3.39))</f>
        <v>183.33245426691221</v>
      </c>
      <c r="E94">
        <f t="shared" ref="E94" si="156">D94*1000</f>
        <v>183332.45426691222</v>
      </c>
      <c r="F94">
        <f t="shared" ref="F94" si="157">STDEV(E94,E100,E106)</f>
        <v>10716.853587112102</v>
      </c>
      <c r="G94">
        <f t="shared" ref="G94" si="158">AVERAGE(E94,E100,E106)</f>
        <v>173178.84758196332</v>
      </c>
    </row>
    <row r="95" spans="1:7" x14ac:dyDescent="0.2">
      <c r="A95" t="s">
        <v>477</v>
      </c>
      <c r="B95">
        <v>27.6717016519545</v>
      </c>
    </row>
    <row r="96" spans="1:7" x14ac:dyDescent="0.2">
      <c r="A96" t="s">
        <v>285</v>
      </c>
      <c r="B96">
        <v>29.104554655462401</v>
      </c>
      <c r="C96">
        <f t="shared" ref="C96" si="159">AVERAGE(B96:B97)</f>
        <v>29.000907981024703</v>
      </c>
      <c r="D96">
        <f t="shared" ref="D96" si="160">10^((C96-34.95)/(-3.39))</f>
        <v>56.871463051942442</v>
      </c>
      <c r="E96">
        <f t="shared" ref="E96" si="161">D96*1000</f>
        <v>56871.463051942439</v>
      </c>
      <c r="F96">
        <f t="shared" ref="F96" si="162">STDEV(E96,E102,E108)</f>
        <v>85667.74560693487</v>
      </c>
      <c r="G96">
        <f t="shared" ref="G96" si="163">AVERAGE(E96,E102,E108)</f>
        <v>112717.16574176827</v>
      </c>
    </row>
    <row r="97" spans="1:7" x14ac:dyDescent="0.2">
      <c r="A97" t="s">
        <v>285</v>
      </c>
      <c r="B97">
        <v>28.897261306587001</v>
      </c>
    </row>
    <row r="98" spans="1:7" x14ac:dyDescent="0.2">
      <c r="A98" t="s">
        <v>118</v>
      </c>
      <c r="B98">
        <v>26.788535969402702</v>
      </c>
      <c r="C98">
        <f t="shared" ref="C98" si="164">AVERAGE(B98:B99)</f>
        <v>26.803597133796899</v>
      </c>
      <c r="D98">
        <f t="shared" ref="D98" si="165">10^((C98-34.95)/(-3.39))</f>
        <v>252.96980856192801</v>
      </c>
      <c r="E98">
        <f t="shared" ref="E98" si="166">D98*1000</f>
        <v>252969.80856192802</v>
      </c>
    </row>
    <row r="99" spans="1:7" x14ac:dyDescent="0.2">
      <c r="A99" t="s">
        <v>118</v>
      </c>
      <c r="B99">
        <v>26.818658298191099</v>
      </c>
    </row>
    <row r="100" spans="1:7" x14ac:dyDescent="0.2">
      <c r="A100" t="s">
        <v>479</v>
      </c>
      <c r="B100">
        <v>27.416154607205801</v>
      </c>
      <c r="C100">
        <f t="shared" ref="C100" si="167">AVERAGE(B100:B101)</f>
        <v>27.35260888966905</v>
      </c>
      <c r="D100">
        <f t="shared" ref="D100" si="168">10^((C100-34.95)/(-3.39))</f>
        <v>174.22814857039273</v>
      </c>
      <c r="E100">
        <f t="shared" ref="E100" si="169">D100*1000</f>
        <v>174228.14857039275</v>
      </c>
    </row>
    <row r="101" spans="1:7" x14ac:dyDescent="0.2">
      <c r="A101" t="s">
        <v>479</v>
      </c>
      <c r="B101">
        <v>27.289063172132298</v>
      </c>
    </row>
    <row r="102" spans="1:7" x14ac:dyDescent="0.2">
      <c r="A102" t="s">
        <v>287</v>
      </c>
      <c r="B102">
        <v>28.7549150418841</v>
      </c>
      <c r="C102">
        <f t="shared" ref="C102" si="170">AVERAGE(B102:B103)</f>
        <v>28.696590526017403</v>
      </c>
      <c r="D102">
        <f t="shared" ref="D102" si="171">10^((C102-34.95)/(-3.39))</f>
        <v>69.930005379114704</v>
      </c>
      <c r="E102">
        <f t="shared" ref="E102" si="172">D102*1000</f>
        <v>69930.005379114707</v>
      </c>
    </row>
    <row r="103" spans="1:7" x14ac:dyDescent="0.2">
      <c r="A103" t="s">
        <v>287</v>
      </c>
      <c r="B103">
        <v>28.638266010150701</v>
      </c>
    </row>
    <row r="104" spans="1:7" x14ac:dyDescent="0.2">
      <c r="A104" t="s">
        <v>120</v>
      </c>
      <c r="B104">
        <v>24.962803183215101</v>
      </c>
      <c r="C104">
        <f t="shared" ref="C104" si="173">AVERAGE(B104:B105)</f>
        <v>26.169192670670501</v>
      </c>
      <c r="D104">
        <f t="shared" ref="D104" si="174">10^((C104-34.95)/(-3.39))</f>
        <v>389.23210210470813</v>
      </c>
      <c r="E104">
        <f t="shared" ref="E104" si="175">D104*1000</f>
        <v>389232.10210470814</v>
      </c>
    </row>
    <row r="105" spans="1:7" x14ac:dyDescent="0.2">
      <c r="A105" t="s">
        <v>120</v>
      </c>
      <c r="B105">
        <v>27.375582158125901</v>
      </c>
    </row>
    <row r="106" spans="1:7" x14ac:dyDescent="0.2">
      <c r="A106" t="s">
        <v>481</v>
      </c>
      <c r="B106">
        <v>27.535408881516201</v>
      </c>
      <c r="C106">
        <f t="shared" ref="C106" si="176">AVERAGE(B106:B107)</f>
        <v>27.459962775390999</v>
      </c>
      <c r="D106">
        <f t="shared" ref="D106" si="177">10^((C106-34.95)/(-3.39))</f>
        <v>161.97593990858508</v>
      </c>
      <c r="E106">
        <f t="shared" ref="E106" si="178">D106*1000</f>
        <v>161975.93990858507</v>
      </c>
    </row>
    <row r="107" spans="1:7" x14ac:dyDescent="0.2">
      <c r="A107" t="s">
        <v>481</v>
      </c>
      <c r="B107">
        <v>27.3845166692658</v>
      </c>
    </row>
    <row r="108" spans="1:7" x14ac:dyDescent="0.2">
      <c r="A108" t="s">
        <v>289</v>
      </c>
      <c r="B108">
        <v>25.4585110619274</v>
      </c>
      <c r="C108">
        <f t="shared" ref="C108" si="179">AVERAGE(B108:B109)</f>
        <v>27.0682421645806</v>
      </c>
      <c r="D108">
        <f t="shared" ref="D108" si="180">10^((C108-34.95)/(-3.39))</f>
        <v>211.35002879424772</v>
      </c>
      <c r="E108">
        <f t="shared" ref="E108" si="181">D108*1000</f>
        <v>211350.02879424772</v>
      </c>
    </row>
    <row r="109" spans="1:7" x14ac:dyDescent="0.2">
      <c r="A109" t="s">
        <v>289</v>
      </c>
      <c r="B109">
        <v>28.677973267233799</v>
      </c>
    </row>
    <row r="110" spans="1:7" x14ac:dyDescent="0.2">
      <c r="A110" t="s">
        <v>171</v>
      </c>
      <c r="B110" t="s">
        <v>37</v>
      </c>
      <c r="C110" t="e">
        <f t="shared" ref="C110" si="182">AVERAGE(B110:B111)</f>
        <v>#DIV/0!</v>
      </c>
      <c r="D110" t="e">
        <f t="shared" ref="D110" si="183">10^((C110-34.95)/(-3.39))</f>
        <v>#DIV/0!</v>
      </c>
      <c r="E110" t="e">
        <f t="shared" ref="E110" si="184">D110*1000</f>
        <v>#DIV/0!</v>
      </c>
      <c r="F110" t="e">
        <f t="shared" ref="F110" si="185">STDEV(E110,E116,E122)</f>
        <v>#DIV/0!</v>
      </c>
      <c r="G110" t="e">
        <f t="shared" ref="G110" si="186">AVERAGE(E110,E116,E122)</f>
        <v>#DIV/0!</v>
      </c>
    </row>
    <row r="111" spans="1:7" x14ac:dyDescent="0.2">
      <c r="A111" t="s">
        <v>171</v>
      </c>
      <c r="B111" t="s">
        <v>37</v>
      </c>
    </row>
    <row r="112" spans="1:7" x14ac:dyDescent="0.2">
      <c r="A112" t="s">
        <v>531</v>
      </c>
      <c r="B112" t="s">
        <v>37</v>
      </c>
      <c r="C112" t="e">
        <f t="shared" ref="C112" si="187">AVERAGE(B112:B113)</f>
        <v>#DIV/0!</v>
      </c>
      <c r="D112" t="e">
        <f t="shared" ref="D112" si="188">10^((C112-34.95)/(-3.39))</f>
        <v>#DIV/0!</v>
      </c>
      <c r="E112" t="e">
        <f t="shared" ref="E112" si="189">D112*1000</f>
        <v>#DIV/0!</v>
      </c>
      <c r="F112" t="e">
        <f t="shared" ref="F112" si="190">STDEV(E112,E118,E124)</f>
        <v>#DIV/0!</v>
      </c>
      <c r="G112" t="e">
        <f t="shared" ref="G112" si="191">AVERAGE(E112,E118,E124)</f>
        <v>#DIV/0!</v>
      </c>
    </row>
    <row r="113" spans="1:7" x14ac:dyDescent="0.2">
      <c r="A113" t="s">
        <v>531</v>
      </c>
      <c r="B113" t="s">
        <v>37</v>
      </c>
    </row>
    <row r="114" spans="1:7" x14ac:dyDescent="0.2">
      <c r="A114" t="s">
        <v>339</v>
      </c>
      <c r="B114" t="s">
        <v>37</v>
      </c>
      <c r="C114" t="e">
        <f t="shared" ref="C114" si="192">AVERAGE(B114:B115)</f>
        <v>#DIV/0!</v>
      </c>
      <c r="D114" t="e">
        <f t="shared" ref="D114" si="193">10^((C114-34.95)/(-3.39))</f>
        <v>#DIV/0!</v>
      </c>
      <c r="E114" t="e">
        <f t="shared" ref="E114" si="194">D114*1000</f>
        <v>#DIV/0!</v>
      </c>
      <c r="F114" t="e">
        <f t="shared" ref="F114" si="195">STDEV(E114,E120,E126)</f>
        <v>#DIV/0!</v>
      </c>
      <c r="G114" t="e">
        <f t="shared" ref="G114" si="196">AVERAGE(E114,E120,E126)</f>
        <v>#DIV/0!</v>
      </c>
    </row>
    <row r="115" spans="1:7" x14ac:dyDescent="0.2">
      <c r="A115" t="s">
        <v>339</v>
      </c>
      <c r="B115" t="s">
        <v>37</v>
      </c>
    </row>
    <row r="116" spans="1:7" x14ac:dyDescent="0.2">
      <c r="A116" t="s">
        <v>173</v>
      </c>
      <c r="B116" t="s">
        <v>37</v>
      </c>
      <c r="C116" t="e">
        <f t="shared" ref="C116" si="197">AVERAGE(B116:B117)</f>
        <v>#DIV/0!</v>
      </c>
      <c r="D116" t="e">
        <f t="shared" ref="D116" si="198">10^((C116-34.95)/(-3.39))</f>
        <v>#DIV/0!</v>
      </c>
      <c r="E116" t="e">
        <f t="shared" ref="E116" si="199">D116*1000</f>
        <v>#DIV/0!</v>
      </c>
    </row>
    <row r="117" spans="1:7" x14ac:dyDescent="0.2">
      <c r="A117" t="s">
        <v>173</v>
      </c>
      <c r="B117" t="s">
        <v>37</v>
      </c>
    </row>
    <row r="118" spans="1:7" x14ac:dyDescent="0.2">
      <c r="A118" t="s">
        <v>533</v>
      </c>
      <c r="B118" t="s">
        <v>37</v>
      </c>
      <c r="C118" t="e">
        <f t="shared" ref="C118" si="200">AVERAGE(B118:B119)</f>
        <v>#DIV/0!</v>
      </c>
      <c r="D118" t="e">
        <f t="shared" ref="D118" si="201">10^((C118-34.95)/(-3.39))</f>
        <v>#DIV/0!</v>
      </c>
      <c r="E118" t="e">
        <f t="shared" ref="E118" si="202">D118*1000</f>
        <v>#DIV/0!</v>
      </c>
    </row>
    <row r="119" spans="1:7" x14ac:dyDescent="0.2">
      <c r="A119" t="s">
        <v>533</v>
      </c>
      <c r="B119" t="s">
        <v>37</v>
      </c>
    </row>
    <row r="120" spans="1:7" x14ac:dyDescent="0.2">
      <c r="A120" t="s">
        <v>341</v>
      </c>
      <c r="B120" t="s">
        <v>37</v>
      </c>
      <c r="C120" t="e">
        <f t="shared" ref="C120" si="203">AVERAGE(B120:B121)</f>
        <v>#DIV/0!</v>
      </c>
      <c r="D120" t="e">
        <f t="shared" ref="D120" si="204">10^((C120-34.95)/(-3.39))</f>
        <v>#DIV/0!</v>
      </c>
      <c r="E120" t="e">
        <f t="shared" ref="E120" si="205">D120*1000</f>
        <v>#DIV/0!</v>
      </c>
    </row>
    <row r="121" spans="1:7" x14ac:dyDescent="0.2">
      <c r="A121" t="s">
        <v>341</v>
      </c>
      <c r="B121" t="s">
        <v>37</v>
      </c>
    </row>
    <row r="122" spans="1:7" x14ac:dyDescent="0.2">
      <c r="A122" t="s">
        <v>175</v>
      </c>
      <c r="B122" t="s">
        <v>37</v>
      </c>
      <c r="C122" t="e">
        <f t="shared" ref="C122" si="206">AVERAGE(B122:B123)</f>
        <v>#DIV/0!</v>
      </c>
      <c r="D122" t="e">
        <f t="shared" ref="D122" si="207">10^((C122-34.95)/(-3.39))</f>
        <v>#DIV/0!</v>
      </c>
      <c r="E122" t="e">
        <f t="shared" ref="E122" si="208">D122*1000</f>
        <v>#DIV/0!</v>
      </c>
    </row>
    <row r="123" spans="1:7" x14ac:dyDescent="0.2">
      <c r="A123" t="s">
        <v>175</v>
      </c>
      <c r="B123" t="s">
        <v>37</v>
      </c>
    </row>
    <row r="124" spans="1:7" x14ac:dyDescent="0.2">
      <c r="A124" t="s">
        <v>535</v>
      </c>
      <c r="B124" t="s">
        <v>37</v>
      </c>
      <c r="C124" t="e">
        <f t="shared" ref="C124" si="209">AVERAGE(B124:B125)</f>
        <v>#DIV/0!</v>
      </c>
      <c r="D124" t="e">
        <f t="shared" ref="D124" si="210">10^((C124-34.95)/(-3.39))</f>
        <v>#DIV/0!</v>
      </c>
      <c r="E124" t="e">
        <f t="shared" ref="E124" si="211">D124*1000</f>
        <v>#DIV/0!</v>
      </c>
    </row>
    <row r="125" spans="1:7" x14ac:dyDescent="0.2">
      <c r="A125" t="s">
        <v>535</v>
      </c>
      <c r="B125" t="s">
        <v>37</v>
      </c>
    </row>
    <row r="126" spans="1:7" x14ac:dyDescent="0.2">
      <c r="A126" t="s">
        <v>343</v>
      </c>
      <c r="B126" t="s">
        <v>37</v>
      </c>
      <c r="C126" t="e">
        <f t="shared" ref="C126" si="212">AVERAGE(B126:B127)</f>
        <v>#DIV/0!</v>
      </c>
      <c r="D126" t="e">
        <f t="shared" ref="D126" si="213">10^((C126-34.95)/(-3.39))</f>
        <v>#DIV/0!</v>
      </c>
      <c r="E126" t="e">
        <f t="shared" ref="E126" si="214">D126*1000</f>
        <v>#DIV/0!</v>
      </c>
    </row>
    <row r="127" spans="1:7" x14ac:dyDescent="0.2">
      <c r="A127" t="s">
        <v>343</v>
      </c>
      <c r="B127" t="s">
        <v>37</v>
      </c>
    </row>
    <row r="128" spans="1:7" x14ac:dyDescent="0.2">
      <c r="A128" t="s">
        <v>36</v>
      </c>
      <c r="B128" t="s">
        <v>37</v>
      </c>
      <c r="C128" t="e">
        <f t="shared" ref="C128" si="215">AVERAGE(B128:B129)</f>
        <v>#DIV/0!</v>
      </c>
      <c r="D128" t="e">
        <f t="shared" ref="D128" si="216">10^((C128-34.95)/(-3.39))</f>
        <v>#DIV/0!</v>
      </c>
      <c r="E128" t="e">
        <f t="shared" ref="E128" si="217">D128*1000</f>
        <v>#DIV/0!</v>
      </c>
      <c r="F128" t="e">
        <f t="shared" ref="F128" si="218">STDEV(E128,E134,E140)</f>
        <v>#DIV/0!</v>
      </c>
      <c r="G128" t="e">
        <f t="shared" ref="G128" si="219">AVERAGE(E128,E134,E140)</f>
        <v>#DIV/0!</v>
      </c>
    </row>
    <row r="129" spans="1:7" x14ac:dyDescent="0.2">
      <c r="A129" t="s">
        <v>36</v>
      </c>
      <c r="B129" t="s">
        <v>37</v>
      </c>
    </row>
    <row r="130" spans="1:7" x14ac:dyDescent="0.2">
      <c r="A130" t="s">
        <v>399</v>
      </c>
      <c r="B130" t="s">
        <v>37</v>
      </c>
      <c r="C130" t="e">
        <f t="shared" ref="C130" si="220">AVERAGE(B130:B131)</f>
        <v>#DIV/0!</v>
      </c>
      <c r="D130" t="e">
        <f t="shared" ref="D130" si="221">10^((C130-34.95)/(-3.39))</f>
        <v>#DIV/0!</v>
      </c>
      <c r="E130" t="e">
        <f t="shared" ref="E130" si="222">D130*1000</f>
        <v>#DIV/0!</v>
      </c>
      <c r="F130" t="e">
        <f t="shared" ref="F130" si="223">STDEV(E130,E136,E142)</f>
        <v>#DIV/0!</v>
      </c>
      <c r="G130" t="e">
        <f t="shared" ref="G130" si="224">AVERAGE(E130,E136,E142)</f>
        <v>#DIV/0!</v>
      </c>
    </row>
    <row r="131" spans="1:7" x14ac:dyDescent="0.2">
      <c r="A131" t="s">
        <v>399</v>
      </c>
      <c r="B131" t="s">
        <v>37</v>
      </c>
    </row>
    <row r="132" spans="1:7" x14ac:dyDescent="0.2">
      <c r="A132" t="s">
        <v>207</v>
      </c>
      <c r="B132" t="s">
        <v>37</v>
      </c>
      <c r="C132" t="e">
        <f t="shared" ref="C132" si="225">AVERAGE(B132:B133)</f>
        <v>#DIV/0!</v>
      </c>
      <c r="D132" t="e">
        <f t="shared" ref="D132" si="226">10^((C132-34.95)/(-3.39))</f>
        <v>#DIV/0!</v>
      </c>
      <c r="E132" t="e">
        <f t="shared" ref="E132" si="227">D132*1000</f>
        <v>#DIV/0!</v>
      </c>
      <c r="F132" t="e">
        <f t="shared" ref="F132" si="228">STDEV(E132,E138,E144)</f>
        <v>#DIV/0!</v>
      </c>
      <c r="G132" t="e">
        <f t="shared" ref="G132" si="229">AVERAGE(E132,E138,E144)</f>
        <v>#DIV/0!</v>
      </c>
    </row>
    <row r="133" spans="1:7" x14ac:dyDescent="0.2">
      <c r="A133" t="s">
        <v>207</v>
      </c>
      <c r="B133" t="s">
        <v>37</v>
      </c>
    </row>
    <row r="134" spans="1:7" x14ac:dyDescent="0.2">
      <c r="A134" t="s">
        <v>40</v>
      </c>
      <c r="B134" t="s">
        <v>37</v>
      </c>
      <c r="C134" t="e">
        <f t="shared" ref="C134" si="230">AVERAGE(B134:B135)</f>
        <v>#DIV/0!</v>
      </c>
      <c r="D134" t="e">
        <f t="shared" ref="D134" si="231">10^((C134-34.95)/(-3.39))</f>
        <v>#DIV/0!</v>
      </c>
      <c r="E134" t="e">
        <f t="shared" ref="E134" si="232">D134*1000</f>
        <v>#DIV/0!</v>
      </c>
    </row>
    <row r="135" spans="1:7" x14ac:dyDescent="0.2">
      <c r="A135" t="s">
        <v>40</v>
      </c>
      <c r="B135" t="s">
        <v>37</v>
      </c>
    </row>
    <row r="136" spans="1:7" x14ac:dyDescent="0.2">
      <c r="A136" t="s">
        <v>401</v>
      </c>
      <c r="B136" t="s">
        <v>37</v>
      </c>
      <c r="C136" t="e">
        <f t="shared" ref="C136" si="233">AVERAGE(B136:B137)</f>
        <v>#DIV/0!</v>
      </c>
      <c r="D136" t="e">
        <f t="shared" ref="D136" si="234">10^((C136-34.95)/(-3.39))</f>
        <v>#DIV/0!</v>
      </c>
      <c r="E136" t="e">
        <f t="shared" ref="E136" si="235">D136*1000</f>
        <v>#DIV/0!</v>
      </c>
    </row>
    <row r="137" spans="1:7" x14ac:dyDescent="0.2">
      <c r="A137" t="s">
        <v>401</v>
      </c>
      <c r="B137" t="s">
        <v>37</v>
      </c>
    </row>
    <row r="138" spans="1:7" x14ac:dyDescent="0.2">
      <c r="A138" t="s">
        <v>209</v>
      </c>
      <c r="B138" t="s">
        <v>37</v>
      </c>
      <c r="C138" t="e">
        <f t="shared" ref="C138" si="236">AVERAGE(B138:B139)</f>
        <v>#DIV/0!</v>
      </c>
      <c r="D138" t="e">
        <f t="shared" ref="D138" si="237">10^((C138-34.95)/(-3.39))</f>
        <v>#DIV/0!</v>
      </c>
      <c r="E138" t="e">
        <f t="shared" ref="E138" si="238">D138*1000</f>
        <v>#DIV/0!</v>
      </c>
    </row>
    <row r="139" spans="1:7" x14ac:dyDescent="0.2">
      <c r="A139" t="s">
        <v>209</v>
      </c>
      <c r="B139" t="s">
        <v>37</v>
      </c>
    </row>
    <row r="140" spans="1:7" x14ac:dyDescent="0.2">
      <c r="A140" t="s">
        <v>42</v>
      </c>
      <c r="B140" t="s">
        <v>37</v>
      </c>
      <c r="C140" t="e">
        <f t="shared" ref="C140" si="239">AVERAGE(B140:B141)</f>
        <v>#DIV/0!</v>
      </c>
      <c r="D140" t="e">
        <f t="shared" ref="D140" si="240">10^((C140-34.95)/(-3.39))</f>
        <v>#DIV/0!</v>
      </c>
      <c r="E140" t="e">
        <f t="shared" ref="E140" si="241">D140*1000</f>
        <v>#DIV/0!</v>
      </c>
    </row>
    <row r="141" spans="1:7" x14ac:dyDescent="0.2">
      <c r="A141" t="s">
        <v>42</v>
      </c>
      <c r="B141" t="s">
        <v>37</v>
      </c>
    </row>
    <row r="142" spans="1:7" x14ac:dyDescent="0.2">
      <c r="A142" t="s">
        <v>403</v>
      </c>
      <c r="B142" t="s">
        <v>37</v>
      </c>
      <c r="C142" t="e">
        <f t="shared" ref="C142" si="242">AVERAGE(B142:B143)</f>
        <v>#DIV/0!</v>
      </c>
      <c r="D142" t="e">
        <f t="shared" ref="D142" si="243">10^((C142-34.95)/(-3.39))</f>
        <v>#DIV/0!</v>
      </c>
      <c r="E142" t="e">
        <f t="shared" ref="E142" si="244">D142*1000</f>
        <v>#DIV/0!</v>
      </c>
    </row>
    <row r="143" spans="1:7" x14ac:dyDescent="0.2">
      <c r="A143" t="s">
        <v>403</v>
      </c>
      <c r="B143" t="s">
        <v>37</v>
      </c>
    </row>
    <row r="144" spans="1:7" x14ac:dyDescent="0.2">
      <c r="A144" t="s">
        <v>211</v>
      </c>
      <c r="B144" t="s">
        <v>37</v>
      </c>
      <c r="C144" t="e">
        <f t="shared" ref="C144" si="245">AVERAGE(B144:B145)</f>
        <v>#DIV/0!</v>
      </c>
      <c r="D144" t="e">
        <f t="shared" ref="D144" si="246">10^((C144-34.95)/(-3.39))</f>
        <v>#DIV/0!</v>
      </c>
      <c r="E144" t="e">
        <f t="shared" ref="E144" si="247">D144*1000</f>
        <v>#DIV/0!</v>
      </c>
    </row>
    <row r="145" spans="1:9" x14ac:dyDescent="0.2">
      <c r="A145" t="s">
        <v>211</v>
      </c>
      <c r="B145" t="s">
        <v>37</v>
      </c>
    </row>
    <row r="146" spans="1:9" x14ac:dyDescent="0.2">
      <c r="A146" t="s">
        <v>98</v>
      </c>
      <c r="B146">
        <v>25.7981027812042</v>
      </c>
      <c r="C146">
        <f t="shared" ref="C146" si="248">AVERAGE(B146:B147)</f>
        <v>25.92207138687095</v>
      </c>
      <c r="D146">
        <f t="shared" ref="D146" si="249">10^((C146-34.95)/(-3.39))</f>
        <v>460.36869667437685</v>
      </c>
      <c r="E146">
        <f t="shared" ref="E146" si="250">D146*1000</f>
        <v>460368.69667437684</v>
      </c>
      <c r="F146">
        <f>STDEV(E146,E152,E158)</f>
        <v>157322.62675138432</v>
      </c>
      <c r="G146">
        <f t="shared" ref="G146" si="251">AVERAGE(E146,E152,E158)</f>
        <v>425008.22556537896</v>
      </c>
    </row>
    <row r="147" spans="1:9" x14ac:dyDescent="0.2">
      <c r="A147" t="s">
        <v>98</v>
      </c>
      <c r="B147">
        <v>26.0460399925377</v>
      </c>
    </row>
    <row r="148" spans="1:9" x14ac:dyDescent="0.2">
      <c r="A148" t="s">
        <v>459</v>
      </c>
      <c r="B148">
        <v>21.0920092288323</v>
      </c>
      <c r="C148">
        <f t="shared" ref="C148" si="252">AVERAGE(B148:B149)</f>
        <v>21.884693714550203</v>
      </c>
      <c r="D148">
        <f t="shared" ref="D148" si="253">10^((C148-34.95)/(-3.39))</f>
        <v>7146.1585997056854</v>
      </c>
      <c r="E148">
        <f t="shared" ref="E148" si="254">D148*1000</f>
        <v>7146158.5997056859</v>
      </c>
      <c r="F148">
        <f>STDEV(E154,E160)</f>
        <v>106423.39203031751</v>
      </c>
      <c r="G148">
        <f>AVERAGE(E154,E160)</f>
        <v>616678.57518290798</v>
      </c>
    </row>
    <row r="149" spans="1:9" x14ac:dyDescent="0.2">
      <c r="A149" t="s">
        <v>459</v>
      </c>
      <c r="B149">
        <v>22.677378200268102</v>
      </c>
    </row>
    <row r="150" spans="1:9" x14ac:dyDescent="0.2">
      <c r="A150" t="s">
        <v>267</v>
      </c>
      <c r="B150">
        <v>21.2216832147212</v>
      </c>
      <c r="C150">
        <f t="shared" ref="C150" si="255">AVERAGE(B150:B151)</f>
        <v>21.810579068357598</v>
      </c>
      <c r="D150">
        <f t="shared" ref="D150" si="256">10^((C150-34.95)/(-3.39))</f>
        <v>7515.1106272883089</v>
      </c>
      <c r="E150">
        <f t="shared" ref="E150" si="257">D150*1000</f>
        <v>7515110.6272883089</v>
      </c>
      <c r="F150">
        <f>STDEV(E150,E156,E162)</f>
        <v>2181347.8916372582</v>
      </c>
      <c r="G150">
        <f t="shared" ref="G150" si="258">AVERAGE(E150,E156,E162)</f>
        <v>5046834.1073189164</v>
      </c>
    </row>
    <row r="151" spans="1:9" x14ac:dyDescent="0.2">
      <c r="A151" t="s">
        <v>267</v>
      </c>
      <c r="B151">
        <v>22.399474921993999</v>
      </c>
    </row>
    <row r="152" spans="1:9" x14ac:dyDescent="0.2">
      <c r="A152" t="s">
        <v>100</v>
      </c>
      <c r="B152">
        <v>25.701413972753599</v>
      </c>
      <c r="C152">
        <f t="shared" ref="C152" si="259">AVERAGE(B152:B153)</f>
        <v>25.629333536488197</v>
      </c>
      <c r="D152">
        <f t="shared" ref="D152" si="260">10^((C152-34.95)/(-3.39))</f>
        <v>561.64142656184163</v>
      </c>
      <c r="E152">
        <f t="shared" ref="E152" si="261">D152*1000</f>
        <v>561641.42656184162</v>
      </c>
    </row>
    <row r="153" spans="1:9" x14ac:dyDescent="0.2">
      <c r="A153" t="s">
        <v>100</v>
      </c>
      <c r="B153">
        <v>25.557253100222798</v>
      </c>
    </row>
    <row r="154" spans="1:9" x14ac:dyDescent="0.2">
      <c r="A154" t="s">
        <v>461</v>
      </c>
      <c r="B154">
        <v>24.834214080220299</v>
      </c>
      <c r="C154">
        <f t="shared" ref="C154" si="262">AVERAGE(B154:B155)</f>
        <v>25.68330277146655</v>
      </c>
      <c r="D154">
        <f t="shared" ref="D154" si="263">10^((C154-34.95)/(-3.39))</f>
        <v>541.42587300139519</v>
      </c>
      <c r="E154">
        <f t="shared" ref="E154" si="264">D154*1000</f>
        <v>541425.87300139514</v>
      </c>
    </row>
    <row r="155" spans="1:9" x14ac:dyDescent="0.2">
      <c r="A155" t="s">
        <v>461</v>
      </c>
      <c r="B155">
        <v>26.532391462712798</v>
      </c>
    </row>
    <row r="156" spans="1:9" x14ac:dyDescent="0.2">
      <c r="A156" t="s">
        <v>269</v>
      </c>
      <c r="B156">
        <v>22.650654827834501</v>
      </c>
      <c r="C156">
        <f t="shared" ref="C156" si="265">AVERAGE(B156:B157)</f>
        <v>22.650654827834501</v>
      </c>
      <c r="D156">
        <f t="shared" ref="D156" si="266">10^((C156-34.95)/(-3.39))</f>
        <v>4247.4220716135369</v>
      </c>
      <c r="E156">
        <f t="shared" ref="E156" si="267">D156*1000</f>
        <v>4247422.0716135371</v>
      </c>
    </row>
    <row r="157" spans="1:9" x14ac:dyDescent="0.2">
      <c r="A157" t="s">
        <v>269</v>
      </c>
      <c r="I157">
        <v>23.839479626154201</v>
      </c>
    </row>
    <row r="158" spans="1:9" x14ac:dyDescent="0.2">
      <c r="A158" t="s">
        <v>102</v>
      </c>
      <c r="B158">
        <v>26.909578398320001</v>
      </c>
      <c r="C158">
        <f t="shared" ref="C158" si="268">AVERAGE(B158:B159)</f>
        <v>26.80333674611585</v>
      </c>
      <c r="D158">
        <f t="shared" ref="D158" si="269">10^((C158-34.95)/(-3.39))</f>
        <v>253.01455345991826</v>
      </c>
      <c r="E158">
        <f t="shared" ref="E158" si="270">D158*1000</f>
        <v>253014.55345991827</v>
      </c>
    </row>
    <row r="159" spans="1:9" x14ac:dyDescent="0.2">
      <c r="A159" t="s">
        <v>102</v>
      </c>
      <c r="B159">
        <v>26.697095093911699</v>
      </c>
    </row>
    <row r="160" spans="1:9" x14ac:dyDescent="0.2">
      <c r="A160" t="s">
        <v>463</v>
      </c>
      <c r="B160">
        <v>25.269874376544902</v>
      </c>
      <c r="C160">
        <f t="shared" ref="C160" si="271">AVERAGE(B160:B161)</f>
        <v>25.322186557269198</v>
      </c>
      <c r="D160">
        <f t="shared" ref="D160" si="272">10^((C160-34.95)/(-3.39))</f>
        <v>691.93127736442068</v>
      </c>
      <c r="E160">
        <f t="shared" ref="E160" si="273">D160*1000</f>
        <v>691931.2773644207</v>
      </c>
    </row>
    <row r="161" spans="1:9" x14ac:dyDescent="0.2">
      <c r="A161" t="s">
        <v>463</v>
      </c>
      <c r="B161">
        <v>25.374498737993498</v>
      </c>
    </row>
    <row r="162" spans="1:9" x14ac:dyDescent="0.2">
      <c r="A162" t="s">
        <v>271</v>
      </c>
      <c r="B162">
        <v>22.9878570421177</v>
      </c>
      <c r="C162">
        <f t="shared" ref="C162" si="274">AVERAGE(B162:B163)</f>
        <v>22.9878570421177</v>
      </c>
      <c r="D162">
        <f t="shared" ref="D162" si="275">10^((C162-34.95)/(-3.39))</f>
        <v>3377.9696230549011</v>
      </c>
      <c r="E162">
        <f t="shared" ref="E162" si="276">D162*1000</f>
        <v>3377969.6230549011</v>
      </c>
    </row>
    <row r="163" spans="1:9" x14ac:dyDescent="0.2">
      <c r="A163" t="s">
        <v>271</v>
      </c>
      <c r="I163">
        <v>25.533200460401801</v>
      </c>
    </row>
    <row r="164" spans="1:9" x14ac:dyDescent="0.2">
      <c r="A164" t="s">
        <v>20</v>
      </c>
      <c r="B164">
        <v>27.107461464774701</v>
      </c>
      <c r="C164">
        <f t="shared" ref="C164" si="277">AVERAGE(B164:B165)</f>
        <v>26.767959190336601</v>
      </c>
      <c r="D164">
        <f t="shared" ref="D164" si="278">10^((C164-34.95)/(-3.39))</f>
        <v>259.16798955485547</v>
      </c>
      <c r="E164">
        <f t="shared" ref="E164" si="279">D164*1000</f>
        <v>259167.98955485548</v>
      </c>
      <c r="F164">
        <f t="shared" ref="F164" si="280">STDEV(E164,E170,E176)</f>
        <v>207474.16165667065</v>
      </c>
      <c r="G164">
        <f t="shared" ref="G164" si="281">AVERAGE(E164,E170,E176)</f>
        <v>497154.15054336184</v>
      </c>
    </row>
    <row r="165" spans="1:9" x14ac:dyDescent="0.2">
      <c r="A165" t="s">
        <v>20</v>
      </c>
      <c r="B165">
        <v>26.428456915898501</v>
      </c>
    </row>
    <row r="166" spans="1:9" x14ac:dyDescent="0.2">
      <c r="A166" t="s">
        <v>387</v>
      </c>
      <c r="B166">
        <v>25.476780099381902</v>
      </c>
      <c r="C166">
        <f t="shared" ref="C166" si="282">AVERAGE(B166:B167)</f>
        <v>25.741816211292601</v>
      </c>
      <c r="D166">
        <f t="shared" ref="D166" si="283">10^((C166-34.95)/(-3.39))</f>
        <v>520.32944596126219</v>
      </c>
      <c r="E166">
        <f t="shared" ref="E166" si="284">D166*1000</f>
        <v>520329.44596126222</v>
      </c>
      <c r="F166">
        <f t="shared" ref="F166" si="285">STDEV(E166,E172,E178)</f>
        <v>90337.496716986527</v>
      </c>
      <c r="G166">
        <f t="shared" ref="G166" si="286">AVERAGE(E166,E172,E178)</f>
        <v>418428.33498767158</v>
      </c>
    </row>
    <row r="167" spans="1:9" x14ac:dyDescent="0.2">
      <c r="A167" t="s">
        <v>387</v>
      </c>
      <c r="B167">
        <v>26.006852323203301</v>
      </c>
    </row>
    <row r="168" spans="1:9" x14ac:dyDescent="0.2">
      <c r="A168" t="s">
        <v>195</v>
      </c>
      <c r="B168">
        <v>25.776690624344699</v>
      </c>
      <c r="C168">
        <f t="shared" ref="C168" si="287">AVERAGE(B168:B169)</f>
        <v>26.1209845326138</v>
      </c>
      <c r="D168">
        <f t="shared" ref="D168" si="288">10^((C168-34.95)/(-3.39))</f>
        <v>402.18821569361518</v>
      </c>
      <c r="E168">
        <f t="shared" ref="E168" si="289">D168*1000</f>
        <v>402188.2156936152</v>
      </c>
      <c r="F168">
        <f t="shared" ref="F168" si="290">STDEV(E168,E174,E180)</f>
        <v>274860.68319113279</v>
      </c>
      <c r="G168">
        <f t="shared" ref="G168" si="291">AVERAGE(E168,E174,E180)</f>
        <v>667612.2820562307</v>
      </c>
    </row>
    <row r="169" spans="1:9" x14ac:dyDescent="0.2">
      <c r="A169" t="s">
        <v>195</v>
      </c>
      <c r="B169">
        <v>26.465278440882901</v>
      </c>
    </row>
    <row r="170" spans="1:9" x14ac:dyDescent="0.2">
      <c r="A170" t="s">
        <v>26</v>
      </c>
      <c r="B170">
        <v>25.437121614695101</v>
      </c>
      <c r="C170">
        <f t="shared" ref="C170" si="292">AVERAGE(B170:B171)</f>
        <v>25.437121614695101</v>
      </c>
      <c r="D170">
        <f t="shared" ref="D170" si="293">10^((C170-34.95)/(-3.39))</f>
        <v>639.96882079570867</v>
      </c>
      <c r="E170">
        <f t="shared" ref="E170" si="294">D170*1000</f>
        <v>639968.82079570869</v>
      </c>
    </row>
    <row r="171" spans="1:9" x14ac:dyDescent="0.2">
      <c r="A171" t="s">
        <v>26</v>
      </c>
      <c r="B171" t="s">
        <v>37</v>
      </c>
    </row>
    <row r="172" spans="1:9" x14ac:dyDescent="0.2">
      <c r="A172" t="s">
        <v>389</v>
      </c>
      <c r="B172">
        <v>25.961526994365201</v>
      </c>
      <c r="C172">
        <f t="shared" ref="C172" si="295">AVERAGE(B172:B173)</f>
        <v>26.3333487538805</v>
      </c>
      <c r="D172">
        <f t="shared" ref="D172" si="296">10^((C172-34.95)/(-3.39))</f>
        <v>348.16493403852922</v>
      </c>
      <c r="E172">
        <f t="shared" ref="E172" si="297">D172*1000</f>
        <v>348164.93403852923</v>
      </c>
    </row>
    <row r="173" spans="1:9" x14ac:dyDescent="0.2">
      <c r="A173" t="s">
        <v>389</v>
      </c>
      <c r="B173">
        <v>26.7051705133958</v>
      </c>
    </row>
    <row r="174" spans="1:9" x14ac:dyDescent="0.2">
      <c r="A174" t="s">
        <v>197</v>
      </c>
      <c r="B174">
        <v>23.183756096431399</v>
      </c>
      <c r="C174">
        <f t="shared" ref="C174" si="298">AVERAGE(B174:B175)</f>
        <v>24.853928073853048</v>
      </c>
      <c r="D174">
        <f t="shared" ref="D174" si="299">10^((C174-34.95)/(-3.39))</f>
        <v>951.0258212384623</v>
      </c>
      <c r="E174">
        <f t="shared" ref="E174" si="300">D174*1000</f>
        <v>951025.82123846235</v>
      </c>
    </row>
    <row r="175" spans="1:9" x14ac:dyDescent="0.2">
      <c r="A175" t="s">
        <v>197</v>
      </c>
      <c r="B175">
        <v>26.524100051274701</v>
      </c>
    </row>
    <row r="176" spans="1:9" x14ac:dyDescent="0.2">
      <c r="A176" t="s">
        <v>28</v>
      </c>
      <c r="B176">
        <v>25.392247181543301</v>
      </c>
      <c r="C176">
        <f t="shared" ref="C176" si="301">AVERAGE(B176:B177)</f>
        <v>25.5510197921427</v>
      </c>
      <c r="D176">
        <f t="shared" ref="D176" si="302">10^((C176-34.95)/(-3.39))</f>
        <v>592.32564127952128</v>
      </c>
      <c r="E176">
        <f t="shared" ref="E176" si="303">D176*1000</f>
        <v>592325.64127952128</v>
      </c>
    </row>
    <row r="177" spans="1:7" x14ac:dyDescent="0.2">
      <c r="A177" t="s">
        <v>28</v>
      </c>
      <c r="B177">
        <v>25.709792402742099</v>
      </c>
    </row>
    <row r="178" spans="1:7" x14ac:dyDescent="0.2">
      <c r="A178" t="s">
        <v>391</v>
      </c>
      <c r="B178">
        <v>25.764469288546099</v>
      </c>
      <c r="C178">
        <f t="shared" ref="C178" si="304">AVERAGE(B178:B179)</f>
        <v>26.17845656644225</v>
      </c>
      <c r="D178">
        <f t="shared" ref="D178" si="305">10^((C178-34.95)/(-3.39))</f>
        <v>386.79062496322337</v>
      </c>
      <c r="E178">
        <f t="shared" ref="E178" si="306">D178*1000</f>
        <v>386790.62496322335</v>
      </c>
    </row>
    <row r="179" spans="1:7" x14ac:dyDescent="0.2">
      <c r="A179" t="s">
        <v>391</v>
      </c>
      <c r="B179">
        <v>26.592443844338401</v>
      </c>
    </row>
    <row r="180" spans="1:7" x14ac:dyDescent="0.2">
      <c r="A180" t="s">
        <v>199</v>
      </c>
      <c r="B180">
        <v>26.390110115393899</v>
      </c>
      <c r="C180">
        <f t="shared" ref="C180" si="307">AVERAGE(B180:B181)</f>
        <v>25.415078310852998</v>
      </c>
      <c r="D180">
        <f t="shared" ref="D180" si="308">10^((C180-34.95)/(-3.39))</f>
        <v>649.62280923661444</v>
      </c>
      <c r="E180">
        <f t="shared" ref="E180" si="309">D180*1000</f>
        <v>649622.8092366145</v>
      </c>
    </row>
    <row r="181" spans="1:7" x14ac:dyDescent="0.2">
      <c r="A181" t="s">
        <v>199</v>
      </c>
      <c r="B181">
        <v>24.4400465063121</v>
      </c>
    </row>
    <row r="182" spans="1:7" x14ac:dyDescent="0.2">
      <c r="A182" t="s">
        <v>327</v>
      </c>
      <c r="B182" t="s">
        <v>37</v>
      </c>
      <c r="C182" t="e">
        <f t="shared" ref="C182" si="310">AVERAGE(B182:B183)</f>
        <v>#DIV/0!</v>
      </c>
      <c r="D182" t="e">
        <f t="shared" ref="D182" si="311">10^((C182-34.95)/(-3.39))</f>
        <v>#DIV/0!</v>
      </c>
      <c r="E182" t="e">
        <f t="shared" ref="E182" si="312">D182*1000</f>
        <v>#DIV/0!</v>
      </c>
      <c r="F182" t="e">
        <f t="shared" ref="F182" si="313">STDEV(E182,E188,E194)</f>
        <v>#DIV/0!</v>
      </c>
      <c r="G182" t="e">
        <f t="shared" ref="G182" si="314">AVERAGE(E182,E188,E194)</f>
        <v>#DIV/0!</v>
      </c>
    </row>
    <row r="183" spans="1:7" x14ac:dyDescent="0.2">
      <c r="A183" t="s">
        <v>327</v>
      </c>
      <c r="B183" t="s">
        <v>37</v>
      </c>
    </row>
    <row r="184" spans="1:7" x14ac:dyDescent="0.2">
      <c r="A184" t="s">
        <v>134</v>
      </c>
      <c r="B184" t="s">
        <v>37</v>
      </c>
      <c r="C184" t="e">
        <f t="shared" ref="C184" si="315">AVERAGE(B184:B185)</f>
        <v>#DIV/0!</v>
      </c>
      <c r="D184" t="e">
        <f t="shared" ref="D184" si="316">10^((C184-34.95)/(-3.39))</f>
        <v>#DIV/0!</v>
      </c>
      <c r="E184" t="e">
        <f t="shared" ref="E184" si="317">D184*1000</f>
        <v>#DIV/0!</v>
      </c>
      <c r="F184" t="e">
        <f t="shared" ref="F184" si="318">STDEV(E184,E190,E196)</f>
        <v>#DIV/0!</v>
      </c>
      <c r="G184" t="e">
        <f t="shared" ref="G184" si="319">AVERAGE(E184,E190,E196)</f>
        <v>#DIV/0!</v>
      </c>
    </row>
    <row r="185" spans="1:7" x14ac:dyDescent="0.2">
      <c r="A185" t="s">
        <v>134</v>
      </c>
      <c r="B185" t="s">
        <v>37</v>
      </c>
    </row>
    <row r="186" spans="1:7" x14ac:dyDescent="0.2">
      <c r="A186" t="s">
        <v>495</v>
      </c>
      <c r="B186" t="s">
        <v>37</v>
      </c>
      <c r="C186" t="e">
        <f t="shared" ref="C186" si="320">AVERAGE(B186:B187)</f>
        <v>#DIV/0!</v>
      </c>
      <c r="D186" t="e">
        <f t="shared" ref="D186" si="321">10^((C186-34.95)/(-3.39))</f>
        <v>#DIV/0!</v>
      </c>
      <c r="E186" t="e">
        <f t="shared" ref="E186" si="322">D186*1000</f>
        <v>#DIV/0!</v>
      </c>
      <c r="F186" t="e">
        <f t="shared" ref="F186" si="323">STDEV(E186,E192,E198)</f>
        <v>#DIV/0!</v>
      </c>
      <c r="G186" t="e">
        <f t="shared" ref="G186" si="324">AVERAGE(E186,E192,E198)</f>
        <v>#DIV/0!</v>
      </c>
    </row>
    <row r="187" spans="1:7" x14ac:dyDescent="0.2">
      <c r="A187" t="s">
        <v>495</v>
      </c>
      <c r="B187" t="s">
        <v>37</v>
      </c>
    </row>
    <row r="188" spans="1:7" x14ac:dyDescent="0.2">
      <c r="A188" t="s">
        <v>329</v>
      </c>
      <c r="B188" t="s">
        <v>37</v>
      </c>
      <c r="C188" t="e">
        <f t="shared" ref="C188" si="325">AVERAGE(B188:B189)</f>
        <v>#DIV/0!</v>
      </c>
      <c r="D188" t="e">
        <f t="shared" ref="D188" si="326">10^((C188-34.95)/(-3.39))</f>
        <v>#DIV/0!</v>
      </c>
      <c r="E188" t="e">
        <f t="shared" ref="E188" si="327">D188*1000</f>
        <v>#DIV/0!</v>
      </c>
    </row>
    <row r="189" spans="1:7" x14ac:dyDescent="0.2">
      <c r="A189" t="s">
        <v>329</v>
      </c>
      <c r="B189" t="s">
        <v>37</v>
      </c>
    </row>
    <row r="190" spans="1:7" x14ac:dyDescent="0.2">
      <c r="A190" t="s">
        <v>136</v>
      </c>
      <c r="B190" t="s">
        <v>37</v>
      </c>
      <c r="C190" t="e">
        <f t="shared" ref="C190" si="328">AVERAGE(B190:B191)</f>
        <v>#DIV/0!</v>
      </c>
      <c r="D190" t="e">
        <f t="shared" ref="D190" si="329">10^((C190-34.95)/(-3.39))</f>
        <v>#DIV/0!</v>
      </c>
      <c r="E190" t="e">
        <f t="shared" ref="E190" si="330">D190*1000</f>
        <v>#DIV/0!</v>
      </c>
    </row>
    <row r="191" spans="1:7" x14ac:dyDescent="0.2">
      <c r="A191" t="s">
        <v>136</v>
      </c>
      <c r="B191" t="s">
        <v>37</v>
      </c>
    </row>
    <row r="192" spans="1:7" x14ac:dyDescent="0.2">
      <c r="A192" t="s">
        <v>497</v>
      </c>
      <c r="B192">
        <v>32.645432494846297</v>
      </c>
      <c r="C192">
        <f t="shared" ref="C192" si="331">AVERAGE(B192:B193)</f>
        <v>32.645432494846297</v>
      </c>
      <c r="D192">
        <f t="shared" ref="D192" si="332">10^((C192-34.95)/(-3.39))</f>
        <v>4.7842451287414471</v>
      </c>
      <c r="E192">
        <f t="shared" ref="E192" si="333">D192*1000</f>
        <v>4784.2451287414469</v>
      </c>
    </row>
    <row r="193" spans="1:7" x14ac:dyDescent="0.2">
      <c r="A193" t="s">
        <v>497</v>
      </c>
      <c r="B193" t="s">
        <v>37</v>
      </c>
    </row>
    <row r="194" spans="1:7" x14ac:dyDescent="0.2">
      <c r="A194" t="s">
        <v>331</v>
      </c>
      <c r="B194" t="s">
        <v>37</v>
      </c>
      <c r="C194" t="e">
        <f t="shared" ref="C194" si="334">AVERAGE(B194:B195)</f>
        <v>#DIV/0!</v>
      </c>
      <c r="D194" t="e">
        <f t="shared" ref="D194" si="335">10^((C194-34.95)/(-3.39))</f>
        <v>#DIV/0!</v>
      </c>
      <c r="E194" t="e">
        <f t="shared" ref="E194" si="336">D194*1000</f>
        <v>#DIV/0!</v>
      </c>
    </row>
    <row r="195" spans="1:7" x14ac:dyDescent="0.2">
      <c r="A195" t="s">
        <v>331</v>
      </c>
      <c r="B195" t="s">
        <v>37</v>
      </c>
    </row>
    <row r="196" spans="1:7" x14ac:dyDescent="0.2">
      <c r="A196" t="s">
        <v>138</v>
      </c>
      <c r="B196" t="s">
        <v>37</v>
      </c>
      <c r="C196" t="e">
        <f t="shared" ref="C196" si="337">AVERAGE(B196:B197)</f>
        <v>#DIV/0!</v>
      </c>
      <c r="D196" t="e">
        <f t="shared" ref="D196" si="338">10^((C196-34.95)/(-3.39))</f>
        <v>#DIV/0!</v>
      </c>
      <c r="E196" t="e">
        <f t="shared" ref="E196" si="339">D196*1000</f>
        <v>#DIV/0!</v>
      </c>
    </row>
    <row r="197" spans="1:7" x14ac:dyDescent="0.2">
      <c r="A197" t="s">
        <v>138</v>
      </c>
      <c r="B197" t="s">
        <v>37</v>
      </c>
    </row>
    <row r="198" spans="1:7" x14ac:dyDescent="0.2">
      <c r="A198" t="s">
        <v>499</v>
      </c>
      <c r="B198" t="s">
        <v>37</v>
      </c>
      <c r="C198" t="e">
        <f t="shared" ref="C198" si="340">AVERAGE(B198:B199)</f>
        <v>#DIV/0!</v>
      </c>
      <c r="D198" t="e">
        <f t="shared" ref="D198" si="341">10^((C198-34.95)/(-3.39))</f>
        <v>#DIV/0!</v>
      </c>
      <c r="E198" t="e">
        <f t="shared" ref="E198" si="342">D198*1000</f>
        <v>#DIV/0!</v>
      </c>
    </row>
    <row r="199" spans="1:7" x14ac:dyDescent="0.2">
      <c r="A199" t="s">
        <v>499</v>
      </c>
      <c r="B199" t="s">
        <v>37</v>
      </c>
    </row>
    <row r="200" spans="1:7" x14ac:dyDescent="0.2">
      <c r="A200" t="s">
        <v>333</v>
      </c>
      <c r="B200" t="s">
        <v>37</v>
      </c>
      <c r="C200" t="e">
        <f t="shared" ref="C200" si="343">AVERAGE(B200:B201)</f>
        <v>#DIV/0!</v>
      </c>
      <c r="D200" t="e">
        <f t="shared" ref="D200" si="344">10^((C200-34.95)/(-3.39))</f>
        <v>#DIV/0!</v>
      </c>
      <c r="E200" t="e">
        <f t="shared" ref="E200" si="345">D200*1000</f>
        <v>#DIV/0!</v>
      </c>
      <c r="F200" t="e">
        <f t="shared" ref="F200" si="346">STDEV(E200,E206,E212)</f>
        <v>#DIV/0!</v>
      </c>
      <c r="G200" t="e">
        <f t="shared" ref="G200" si="347">AVERAGE(E200,E206,E212)</f>
        <v>#DIV/0!</v>
      </c>
    </row>
    <row r="201" spans="1:7" x14ac:dyDescent="0.2">
      <c r="A201" t="s">
        <v>333</v>
      </c>
      <c r="B201" t="s">
        <v>37</v>
      </c>
    </row>
    <row r="202" spans="1:7" x14ac:dyDescent="0.2">
      <c r="A202" t="s">
        <v>140</v>
      </c>
      <c r="B202" t="s">
        <v>37</v>
      </c>
      <c r="C202" t="e">
        <f t="shared" ref="C202" si="348">AVERAGE(B202:B203)</f>
        <v>#DIV/0!</v>
      </c>
      <c r="D202" t="e">
        <f t="shared" ref="D202" si="349">10^((C202-34.95)/(-3.39))</f>
        <v>#DIV/0!</v>
      </c>
      <c r="E202" t="e">
        <f t="shared" ref="E202" si="350">D202*1000</f>
        <v>#DIV/0!</v>
      </c>
      <c r="F202" t="e">
        <f t="shared" ref="F202" si="351">STDEV(E202,E208,E214)</f>
        <v>#DIV/0!</v>
      </c>
      <c r="G202" t="e">
        <f t="shared" ref="G202" si="352">AVERAGE(E202,E208,E214)</f>
        <v>#DIV/0!</v>
      </c>
    </row>
    <row r="203" spans="1:7" x14ac:dyDescent="0.2">
      <c r="A203" t="s">
        <v>140</v>
      </c>
      <c r="B203" t="s">
        <v>37</v>
      </c>
    </row>
    <row r="204" spans="1:7" x14ac:dyDescent="0.2">
      <c r="A204" t="s">
        <v>501</v>
      </c>
      <c r="B204" t="s">
        <v>37</v>
      </c>
      <c r="C204" t="e">
        <f t="shared" ref="C204" si="353">AVERAGE(B204:B205)</f>
        <v>#DIV/0!</v>
      </c>
      <c r="D204" t="e">
        <f t="shared" ref="D204" si="354">10^((C204-34.95)/(-3.39))</f>
        <v>#DIV/0!</v>
      </c>
      <c r="E204" t="e">
        <f t="shared" ref="E204" si="355">D204*1000</f>
        <v>#DIV/0!</v>
      </c>
      <c r="F204" t="e">
        <f t="shared" ref="F204" si="356">STDEV(E204,E210,E216)</f>
        <v>#DIV/0!</v>
      </c>
      <c r="G204" t="e">
        <f t="shared" ref="G204" si="357">AVERAGE(E204,E210,E216)</f>
        <v>#DIV/0!</v>
      </c>
    </row>
    <row r="205" spans="1:7" x14ac:dyDescent="0.2">
      <c r="A205" t="s">
        <v>501</v>
      </c>
      <c r="B205" t="s">
        <v>37</v>
      </c>
    </row>
    <row r="206" spans="1:7" x14ac:dyDescent="0.2">
      <c r="A206" t="s">
        <v>335</v>
      </c>
      <c r="B206" t="s">
        <v>37</v>
      </c>
      <c r="C206" t="e">
        <f t="shared" ref="C206" si="358">AVERAGE(B206:B207)</f>
        <v>#DIV/0!</v>
      </c>
      <c r="D206" t="e">
        <f t="shared" ref="D206" si="359">10^((C206-34.95)/(-3.39))</f>
        <v>#DIV/0!</v>
      </c>
      <c r="E206" t="e">
        <f t="shared" ref="E206" si="360">D206*1000</f>
        <v>#DIV/0!</v>
      </c>
    </row>
    <row r="207" spans="1:7" x14ac:dyDescent="0.2">
      <c r="A207" t="s">
        <v>335</v>
      </c>
      <c r="B207" t="s">
        <v>37</v>
      </c>
    </row>
    <row r="208" spans="1:7" x14ac:dyDescent="0.2">
      <c r="A208" t="s">
        <v>142</v>
      </c>
      <c r="B208" t="s">
        <v>37</v>
      </c>
      <c r="C208" t="e">
        <f t="shared" ref="C208" si="361">AVERAGE(B208:B209)</f>
        <v>#DIV/0!</v>
      </c>
      <c r="D208" t="e">
        <f t="shared" ref="D208" si="362">10^((C208-34.95)/(-3.39))</f>
        <v>#DIV/0!</v>
      </c>
      <c r="E208" t="e">
        <f t="shared" ref="E208" si="363">D208*1000</f>
        <v>#DIV/0!</v>
      </c>
    </row>
    <row r="209" spans="1:7" x14ac:dyDescent="0.2">
      <c r="A209" t="s">
        <v>142</v>
      </c>
      <c r="B209" t="s">
        <v>37</v>
      </c>
    </row>
    <row r="210" spans="1:7" x14ac:dyDescent="0.2">
      <c r="A210" t="s">
        <v>503</v>
      </c>
      <c r="B210" t="s">
        <v>37</v>
      </c>
      <c r="C210" t="e">
        <f t="shared" ref="C210" si="364">AVERAGE(B210:B211)</f>
        <v>#DIV/0!</v>
      </c>
      <c r="D210" t="e">
        <f t="shared" ref="D210" si="365">10^((C210-34.95)/(-3.39))</f>
        <v>#DIV/0!</v>
      </c>
      <c r="E210" t="e">
        <f t="shared" ref="E210" si="366">D210*1000</f>
        <v>#DIV/0!</v>
      </c>
    </row>
    <row r="211" spans="1:7" x14ac:dyDescent="0.2">
      <c r="A211" t="s">
        <v>503</v>
      </c>
      <c r="B211" t="s">
        <v>37</v>
      </c>
    </row>
    <row r="212" spans="1:7" x14ac:dyDescent="0.2">
      <c r="A212" t="s">
        <v>337</v>
      </c>
      <c r="B212" t="s">
        <v>37</v>
      </c>
      <c r="C212" t="e">
        <f t="shared" ref="C212" si="367">AVERAGE(B212:B213)</f>
        <v>#DIV/0!</v>
      </c>
      <c r="D212" t="e">
        <f t="shared" ref="D212" si="368">10^((C212-34.95)/(-3.39))</f>
        <v>#DIV/0!</v>
      </c>
      <c r="E212" t="e">
        <f t="shared" ref="E212" si="369">D212*1000</f>
        <v>#DIV/0!</v>
      </c>
    </row>
    <row r="213" spans="1:7" x14ac:dyDescent="0.2">
      <c r="A213" t="s">
        <v>337</v>
      </c>
      <c r="B213" t="s">
        <v>37</v>
      </c>
    </row>
    <row r="214" spans="1:7" x14ac:dyDescent="0.2">
      <c r="A214" t="s">
        <v>144</v>
      </c>
      <c r="B214" t="s">
        <v>37</v>
      </c>
      <c r="C214" t="e">
        <f t="shared" ref="C214" si="370">AVERAGE(B214:B215)</f>
        <v>#DIV/0!</v>
      </c>
      <c r="D214" t="e">
        <f t="shared" ref="D214" si="371">10^((C214-34.95)/(-3.39))</f>
        <v>#DIV/0!</v>
      </c>
      <c r="E214" t="e">
        <f t="shared" ref="E214" si="372">D214*1000</f>
        <v>#DIV/0!</v>
      </c>
    </row>
    <row r="215" spans="1:7" x14ac:dyDescent="0.2">
      <c r="A215" t="s">
        <v>144</v>
      </c>
      <c r="B215" t="s">
        <v>37</v>
      </c>
    </row>
    <row r="216" spans="1:7" x14ac:dyDescent="0.2">
      <c r="A216" t="s">
        <v>505</v>
      </c>
      <c r="B216" t="s">
        <v>37</v>
      </c>
      <c r="C216" t="e">
        <f t="shared" ref="C216" si="373">AVERAGE(B216:B217)</f>
        <v>#DIV/0!</v>
      </c>
      <c r="D216" t="e">
        <f t="shared" ref="D216" si="374">10^((C216-34.95)/(-3.39))</f>
        <v>#DIV/0!</v>
      </c>
      <c r="E216" t="e">
        <f t="shared" ref="E216" si="375">D216*1000</f>
        <v>#DIV/0!</v>
      </c>
    </row>
    <row r="217" spans="1:7" x14ac:dyDescent="0.2">
      <c r="A217" t="s">
        <v>505</v>
      </c>
      <c r="B217" t="s">
        <v>37</v>
      </c>
    </row>
    <row r="218" spans="1:7" x14ac:dyDescent="0.2">
      <c r="A218" t="s">
        <v>315</v>
      </c>
      <c r="B218">
        <v>24.422238269099399</v>
      </c>
      <c r="C218">
        <f t="shared" ref="C218" si="376">AVERAGE(B218:B219)</f>
        <v>24.422238269099399</v>
      </c>
      <c r="D218">
        <f t="shared" ref="D218" si="377">10^((C218-34.95)/(-3.39))</f>
        <v>1275.0711924686366</v>
      </c>
      <c r="E218">
        <f t="shared" ref="E218" si="378">D218*1000</f>
        <v>1275071.1924686367</v>
      </c>
      <c r="F218">
        <f t="shared" ref="F218" si="379">STDEV(E218,E224,E230)</f>
        <v>531717.9126925742</v>
      </c>
      <c r="G218">
        <f t="shared" ref="G218" si="380">AVERAGE(E218,E224,E230)</f>
        <v>661146.60916252073</v>
      </c>
    </row>
    <row r="219" spans="1:7" x14ac:dyDescent="0.2">
      <c r="A219" t="s">
        <v>315</v>
      </c>
    </row>
    <row r="220" spans="1:7" x14ac:dyDescent="0.2">
      <c r="A220" t="s">
        <v>122</v>
      </c>
      <c r="C220">
        <f t="shared" ref="C220" si="381">AVERAGE(B220:B221)</f>
        <v>26.691244309129299</v>
      </c>
      <c r="D220">
        <f t="shared" ref="D220" si="382">10^((C220-34.95)/(-3.39))</f>
        <v>273.03047098087109</v>
      </c>
      <c r="E220">
        <f t="shared" ref="E220" si="383">D220*1000</f>
        <v>273030.47098087106</v>
      </c>
      <c r="F220">
        <f t="shared" ref="F220" si="384">STDEV(E220,E226,E232)</f>
        <v>95168.422752848986</v>
      </c>
      <c r="G220">
        <f t="shared" ref="G220" si="385">AVERAGE(E220,E226,E232)</f>
        <v>382229.52889291354</v>
      </c>
    </row>
    <row r="221" spans="1:7" x14ac:dyDescent="0.2">
      <c r="A221" t="s">
        <v>122</v>
      </c>
      <c r="B221">
        <v>26.691244309129299</v>
      </c>
    </row>
    <row r="222" spans="1:7" x14ac:dyDescent="0.2">
      <c r="A222" t="s">
        <v>483</v>
      </c>
      <c r="B222">
        <v>26.840721847647998</v>
      </c>
      <c r="C222">
        <f t="shared" ref="C222" si="386">AVERAGE(B222:B223)</f>
        <v>26.3399899029409</v>
      </c>
      <c r="D222">
        <f t="shared" ref="D222" si="387">10^((C222-34.95)/(-3.39))</f>
        <v>346.59794811691791</v>
      </c>
      <c r="E222">
        <f t="shared" ref="E222" si="388">D222*1000</f>
        <v>346597.94811691792</v>
      </c>
      <c r="F222">
        <f>STDEV(E222,E228,E234)</f>
        <v>57145.874007145991</v>
      </c>
      <c r="G222">
        <f t="shared" ref="G222" si="389">AVERAGE(E222,E228,E234)</f>
        <v>294613.15744521882</v>
      </c>
    </row>
    <row r="223" spans="1:7" x14ac:dyDescent="0.2">
      <c r="A223" t="s">
        <v>483</v>
      </c>
      <c r="B223">
        <v>25.839257958233802</v>
      </c>
    </row>
    <row r="224" spans="1:7" x14ac:dyDescent="0.2">
      <c r="A224" t="s">
        <v>317</v>
      </c>
      <c r="B224">
        <v>26.336701091652699</v>
      </c>
      <c r="C224">
        <f t="shared" ref="C224" si="390">AVERAGE(B224:B225)</f>
        <v>26.336701091652699</v>
      </c>
      <c r="D224">
        <f t="shared" ref="D224" si="391">10^((C224-34.95)/(-3.39))</f>
        <v>347.37306303932075</v>
      </c>
      <c r="E224">
        <f t="shared" ref="E224" si="392">D224*1000</f>
        <v>347373.06303932075</v>
      </c>
    </row>
    <row r="225" spans="1:7" x14ac:dyDescent="0.2">
      <c r="A225" t="s">
        <v>317</v>
      </c>
    </row>
    <row r="226" spans="1:7" x14ac:dyDescent="0.2">
      <c r="A226" t="s">
        <v>124</v>
      </c>
      <c r="B226">
        <v>25.781531710077399</v>
      </c>
      <c r="C226">
        <f t="shared" ref="C226" si="393">AVERAGE(B226:B227)</f>
        <v>25.963837195484402</v>
      </c>
      <c r="D226">
        <f t="shared" ref="D226" si="394">10^((C226-34.95)/(-3.39))</f>
        <v>447.49221885338403</v>
      </c>
      <c r="E226">
        <f t="shared" ref="E226" si="395">D226*1000</f>
        <v>447492.21885338402</v>
      </c>
    </row>
    <row r="227" spans="1:7" x14ac:dyDescent="0.2">
      <c r="A227" t="s">
        <v>124</v>
      </c>
      <c r="B227">
        <v>26.146142680891401</v>
      </c>
    </row>
    <row r="228" spans="1:7" x14ac:dyDescent="0.2">
      <c r="A228" t="s">
        <v>485</v>
      </c>
      <c r="B228">
        <v>26.533940817406101</v>
      </c>
      <c r="C228">
        <f t="shared" ref="C228" si="396">AVERAGE(B228:B229)</f>
        <v>26.533940817406101</v>
      </c>
      <c r="D228">
        <f t="shared" ref="D228" si="397">10^((C228-34.95)/(-3.39))</f>
        <v>303.81787946513208</v>
      </c>
      <c r="E228">
        <f t="shared" ref="E228" si="398">D228*1000</f>
        <v>303817.87946513208</v>
      </c>
    </row>
    <row r="229" spans="1:7" x14ac:dyDescent="0.2">
      <c r="A229" t="s">
        <v>485</v>
      </c>
    </row>
    <row r="230" spans="1:7" x14ac:dyDescent="0.2">
      <c r="A230" t="s">
        <v>319</v>
      </c>
      <c r="B230">
        <v>25.282641840178499</v>
      </c>
      <c r="C230">
        <f t="shared" ref="C230" si="399">AVERAGE(B230:B231)</f>
        <v>26.280068644347949</v>
      </c>
      <c r="D230">
        <f t="shared" ref="D230" si="400">10^((C230-34.95)/(-3.39))</f>
        <v>360.9955719796049</v>
      </c>
      <c r="E230">
        <f t="shared" ref="E230" si="401">D230*1000</f>
        <v>360995.57197960489</v>
      </c>
    </row>
    <row r="231" spans="1:7" x14ac:dyDescent="0.2">
      <c r="A231" t="s">
        <v>319</v>
      </c>
      <c r="B231">
        <v>27.277495448517399</v>
      </c>
    </row>
    <row r="232" spans="1:7" x14ac:dyDescent="0.2">
      <c r="A232" t="s">
        <v>126</v>
      </c>
      <c r="C232">
        <f t="shared" ref="C232" si="402">AVERAGE(B232:B233)</f>
        <v>26.035728230262801</v>
      </c>
      <c r="D232">
        <f t="shared" ref="D232" si="403">10^((C232-34.95)/(-3.39))</f>
        <v>426.16589684448547</v>
      </c>
      <c r="E232">
        <f t="shared" ref="E232" si="404">D232*1000</f>
        <v>426165.89684448548</v>
      </c>
    </row>
    <row r="233" spans="1:7" x14ac:dyDescent="0.2">
      <c r="A233" t="s">
        <v>126</v>
      </c>
      <c r="B233">
        <v>26.035728230262801</v>
      </c>
    </row>
    <row r="234" spans="1:7" x14ac:dyDescent="0.2">
      <c r="A234" t="s">
        <v>487</v>
      </c>
      <c r="B234">
        <v>26.913678292890999</v>
      </c>
      <c r="C234">
        <f t="shared" ref="C234" si="405">AVERAGE(B234:B235)</f>
        <v>26.9219889720822</v>
      </c>
      <c r="D234">
        <f t="shared" ref="D234" si="406">10^((C234-34.95)/(-3.39))</f>
        <v>233.42364475360654</v>
      </c>
      <c r="E234">
        <f t="shared" ref="E234" si="407">D234*1000</f>
        <v>233423.64475360652</v>
      </c>
    </row>
    <row r="235" spans="1:7" x14ac:dyDescent="0.2">
      <c r="A235" t="s">
        <v>487</v>
      </c>
      <c r="B235">
        <v>26.930299651273401</v>
      </c>
    </row>
    <row r="236" spans="1:7" x14ac:dyDescent="0.2">
      <c r="A236" t="s">
        <v>321</v>
      </c>
      <c r="B236">
        <v>26.666000896421501</v>
      </c>
      <c r="C236">
        <f t="shared" ref="C236" si="408">AVERAGE(B236:B237)</f>
        <v>25.97131330733415</v>
      </c>
      <c r="D236">
        <f t="shared" ref="D236" si="409">10^((C236-34.95)/(-3.39))</f>
        <v>445.22561791612219</v>
      </c>
      <c r="E236">
        <f t="shared" ref="E236" si="410">D236*1000</f>
        <v>445225.6179161222</v>
      </c>
      <c r="F236">
        <f t="shared" ref="F236" si="411">STDEV(E236,E242,E248)</f>
        <v>96581.195612525349</v>
      </c>
      <c r="G236">
        <f>AVERAGE(E236,E242,E248)</f>
        <v>334128.01131713268</v>
      </c>
    </row>
    <row r="237" spans="1:7" x14ac:dyDescent="0.2">
      <c r="A237" t="s">
        <v>321</v>
      </c>
      <c r="B237">
        <v>25.276625718246802</v>
      </c>
    </row>
    <row r="238" spans="1:7" x14ac:dyDescent="0.2">
      <c r="A238" t="s">
        <v>128</v>
      </c>
      <c r="B238">
        <v>26.588107499018001</v>
      </c>
      <c r="C238">
        <f t="shared" ref="C238" si="412">AVERAGE(B238:B239)</f>
        <v>26.28863876046475</v>
      </c>
      <c r="D238">
        <f t="shared" ref="D238" si="413">10^((C238-34.95)/(-3.39))</f>
        <v>358.90029637844344</v>
      </c>
      <c r="E238">
        <f t="shared" ref="E238" si="414">D238*1000</f>
        <v>358900.29637844343</v>
      </c>
      <c r="F238">
        <f t="shared" ref="F238" si="415">STDEV(E238,E244,E250)</f>
        <v>61819.120949015538</v>
      </c>
      <c r="G238">
        <f>AVERAGE(E238,E244,E250)</f>
        <v>301035.93774335779</v>
      </c>
    </row>
    <row r="239" spans="1:7" x14ac:dyDescent="0.2">
      <c r="A239" t="s">
        <v>128</v>
      </c>
      <c r="B239">
        <v>25.989170021911502</v>
      </c>
    </row>
    <row r="240" spans="1:7" x14ac:dyDescent="0.2">
      <c r="A240" s="2" t="s">
        <v>489</v>
      </c>
      <c r="B240" s="2">
        <v>27.213223438674301</v>
      </c>
      <c r="C240" s="2">
        <f>AVERAGE(B240:B241)</f>
        <v>27.551004570437549</v>
      </c>
      <c r="D240" s="2">
        <f t="shared" ref="D240" si="416">10^((C240-34.95)/(-3.39))</f>
        <v>152.263048963589</v>
      </c>
      <c r="E240" s="2">
        <f t="shared" ref="E240" si="417">D240*1000</f>
        <v>152263.04896358901</v>
      </c>
      <c r="F240" s="2">
        <f t="shared" ref="F240" si="418">STDEV(E240,E246,E252)</f>
        <v>40803.839546051837</v>
      </c>
      <c r="G240" s="2">
        <f>AVERAGE(E240,E246,E252)</f>
        <v>199326.6350302388</v>
      </c>
    </row>
    <row r="241" spans="1:7" x14ac:dyDescent="0.2">
      <c r="A241" s="2" t="s">
        <v>489</v>
      </c>
      <c r="B241" s="2">
        <v>27.888785702200799</v>
      </c>
      <c r="C241" s="2"/>
      <c r="D241" s="2"/>
      <c r="E241" s="2"/>
      <c r="F241" s="2"/>
      <c r="G241" s="2"/>
    </row>
    <row r="242" spans="1:7" x14ac:dyDescent="0.2">
      <c r="A242" t="s">
        <v>323</v>
      </c>
      <c r="B242">
        <v>26.815235483914801</v>
      </c>
      <c r="C242">
        <f t="shared" ref="C242" si="419">AVERAGE(B242:B243)</f>
        <v>26.7068161811005</v>
      </c>
      <c r="D242">
        <f t="shared" ref="D242" si="420">10^((C242-34.95)/(-3.39))</f>
        <v>270.15788377931221</v>
      </c>
      <c r="E242">
        <f t="shared" ref="E242" si="421">D242*1000</f>
        <v>270157.88377931219</v>
      </c>
    </row>
    <row r="243" spans="1:7" x14ac:dyDescent="0.2">
      <c r="A243" t="s">
        <v>323</v>
      </c>
      <c r="B243">
        <v>26.598396878286199</v>
      </c>
    </row>
    <row r="244" spans="1:7" x14ac:dyDescent="0.2">
      <c r="A244" t="s">
        <v>130</v>
      </c>
      <c r="B244">
        <v>26.390479087827199</v>
      </c>
      <c r="C244">
        <f t="shared" ref="C244" si="422">AVERAGE(B244:B245)</f>
        <v>26.512365054055898</v>
      </c>
      <c r="D244">
        <f t="shared" ref="D244" si="423">10^((C244-34.95)/(-3.39))</f>
        <v>308.30307768352532</v>
      </c>
      <c r="E244">
        <f t="shared" ref="E244" si="424">D244*1000</f>
        <v>308303.07768352533</v>
      </c>
    </row>
    <row r="245" spans="1:7" x14ac:dyDescent="0.2">
      <c r="A245" t="s">
        <v>130</v>
      </c>
      <c r="B245">
        <v>26.634251020284601</v>
      </c>
    </row>
    <row r="246" spans="1:7" x14ac:dyDescent="0.2">
      <c r="A246" s="2" t="s">
        <v>491</v>
      </c>
      <c r="B246" s="2">
        <v>27.226665220246399</v>
      </c>
      <c r="C246" s="2">
        <f t="shared" ref="C246" si="425">AVERAGE(B246:B247)</f>
        <v>26.977498919006599</v>
      </c>
      <c r="D246" s="2">
        <f t="shared" ref="D246" si="426">10^((C246-34.95)/(-3.39))</f>
        <v>224.78650264983247</v>
      </c>
      <c r="E246" s="2">
        <f t="shared" ref="E246" si="427">D246*1000</f>
        <v>224786.50264983246</v>
      </c>
    </row>
    <row r="247" spans="1:7" x14ac:dyDescent="0.2">
      <c r="A247" s="2" t="s">
        <v>491</v>
      </c>
      <c r="B247" s="2">
        <v>26.728332617766799</v>
      </c>
      <c r="C247" s="2"/>
      <c r="D247" s="2"/>
      <c r="E247" s="2"/>
    </row>
    <row r="248" spans="1:7" x14ac:dyDescent="0.2">
      <c r="A248" t="s">
        <v>325</v>
      </c>
      <c r="B248">
        <v>26.617777639697099</v>
      </c>
      <c r="C248">
        <f t="shared" ref="C248" si="428">AVERAGE(B248:B249)</f>
        <v>26.617777639697099</v>
      </c>
      <c r="D248">
        <f t="shared" ref="D248" si="429">10^((C248-34.95)/(-3.39))</f>
        <v>287.00053225596378</v>
      </c>
      <c r="E248">
        <f t="shared" ref="E248" si="430">D248*1000</f>
        <v>287000.53225596377</v>
      </c>
    </row>
    <row r="249" spans="1:7" x14ac:dyDescent="0.2">
      <c r="A249" t="s">
        <v>325</v>
      </c>
    </row>
    <row r="250" spans="1:7" x14ac:dyDescent="0.2">
      <c r="A250" t="s">
        <v>132</v>
      </c>
      <c r="B250">
        <v>26.662817224375601</v>
      </c>
      <c r="C250">
        <f t="shared" ref="C250" si="431">AVERAGE(B250:B251)</f>
        <v>26.90642457569005</v>
      </c>
      <c r="D250">
        <f t="shared" ref="D250" si="432">10^((C250-34.95)/(-3.39))</f>
        <v>235.90443916810469</v>
      </c>
      <c r="E250">
        <f t="shared" ref="E250" si="433">D250*1000</f>
        <v>235904.4391681047</v>
      </c>
    </row>
    <row r="251" spans="1:7" x14ac:dyDescent="0.2">
      <c r="A251" t="s">
        <v>132</v>
      </c>
      <c r="B251">
        <v>27.150031927004498</v>
      </c>
    </row>
    <row r="252" spans="1:7" x14ac:dyDescent="0.2">
      <c r="A252" s="2" t="s">
        <v>493</v>
      </c>
      <c r="B252" s="2">
        <v>27.049625518532601</v>
      </c>
      <c r="C252" s="2">
        <f t="shared" ref="C252" si="434">AVERAGE(B252:B253)</f>
        <v>27.002974236691948</v>
      </c>
      <c r="D252" s="2">
        <f t="shared" ref="D252" si="435">10^((C252-34.95)/(-3.39))</f>
        <v>220.93035347729503</v>
      </c>
      <c r="E252" s="2">
        <f t="shared" ref="E252" si="436">D252*1000</f>
        <v>220930.35347729502</v>
      </c>
    </row>
    <row r="253" spans="1:7" x14ac:dyDescent="0.2">
      <c r="A253" s="2" t="s">
        <v>493</v>
      </c>
      <c r="B253" s="2">
        <v>26.956322954851299</v>
      </c>
      <c r="C253" s="2"/>
      <c r="D253" s="2"/>
      <c r="E253" s="2"/>
    </row>
    <row r="254" spans="1:7" x14ac:dyDescent="0.2">
      <c r="A254" t="s">
        <v>255</v>
      </c>
      <c r="B254" t="s">
        <v>37</v>
      </c>
      <c r="C254" t="e">
        <f t="shared" ref="C254" si="437">AVERAGE(B254:B255)</f>
        <v>#DIV/0!</v>
      </c>
      <c r="D254" t="e">
        <f t="shared" ref="D254" si="438">10^((C254-34.95)/(-3.39))</f>
        <v>#DIV/0!</v>
      </c>
      <c r="E254" t="e">
        <f t="shared" ref="E254" si="439">D254*1000</f>
        <v>#DIV/0!</v>
      </c>
      <c r="F254" t="e">
        <f t="shared" ref="F254" si="440">STDEV(E254,E260,E266)</f>
        <v>#DIV/0!</v>
      </c>
      <c r="G254" t="e">
        <f t="shared" ref="G254" si="441">AVERAGE(E254,E260,E266)</f>
        <v>#DIV/0!</v>
      </c>
    </row>
    <row r="255" spans="1:7" x14ac:dyDescent="0.2">
      <c r="A255" t="s">
        <v>255</v>
      </c>
      <c r="B255" t="s">
        <v>37</v>
      </c>
    </row>
    <row r="256" spans="1:7" x14ac:dyDescent="0.2">
      <c r="A256" t="s">
        <v>62</v>
      </c>
      <c r="B256" t="s">
        <v>37</v>
      </c>
      <c r="C256" t="e">
        <f t="shared" ref="C256" si="442">AVERAGE(B256:B257)</f>
        <v>#DIV/0!</v>
      </c>
      <c r="D256" t="e">
        <f t="shared" ref="D256" si="443">10^((C256-34.95)/(-3.39))</f>
        <v>#DIV/0!</v>
      </c>
      <c r="E256" t="e">
        <f t="shared" ref="E256" si="444">D256*1000</f>
        <v>#DIV/0!</v>
      </c>
      <c r="F256" t="e">
        <f t="shared" ref="F256" si="445">STDEV(E256,E262,E268)</f>
        <v>#DIV/0!</v>
      </c>
      <c r="G256" t="e">
        <f t="shared" ref="G256" si="446">AVERAGE(E256,E262,E268)</f>
        <v>#DIV/0!</v>
      </c>
    </row>
    <row r="257" spans="1:7" x14ac:dyDescent="0.2">
      <c r="A257" t="s">
        <v>62</v>
      </c>
      <c r="B257" t="s">
        <v>37</v>
      </c>
    </row>
    <row r="258" spans="1:7" x14ac:dyDescent="0.2">
      <c r="A258" t="s">
        <v>423</v>
      </c>
      <c r="B258" t="s">
        <v>37</v>
      </c>
      <c r="C258" t="e">
        <f t="shared" ref="C258" si="447">AVERAGE(B258:B259)</f>
        <v>#DIV/0!</v>
      </c>
      <c r="D258" t="e">
        <f t="shared" ref="D258" si="448">10^((C258-34.95)/(-3.39))</f>
        <v>#DIV/0!</v>
      </c>
      <c r="E258" t="e">
        <f t="shared" ref="E258" si="449">D258*1000</f>
        <v>#DIV/0!</v>
      </c>
      <c r="F258" t="e">
        <f t="shared" ref="F258" si="450">STDEV(E258,E264,E270)</f>
        <v>#DIV/0!</v>
      </c>
      <c r="G258" t="e">
        <f t="shared" ref="G258" si="451">AVERAGE(E258,E264,E270)</f>
        <v>#DIV/0!</v>
      </c>
    </row>
    <row r="259" spans="1:7" x14ac:dyDescent="0.2">
      <c r="A259" t="s">
        <v>423</v>
      </c>
      <c r="B259" t="s">
        <v>37</v>
      </c>
    </row>
    <row r="260" spans="1:7" x14ac:dyDescent="0.2">
      <c r="A260" t="s">
        <v>257</v>
      </c>
      <c r="B260" t="s">
        <v>37</v>
      </c>
      <c r="C260" t="e">
        <f t="shared" ref="C260" si="452">AVERAGE(B260:B261)</f>
        <v>#DIV/0!</v>
      </c>
      <c r="D260" t="e">
        <f t="shared" ref="D260" si="453">10^((C260-34.95)/(-3.39))</f>
        <v>#DIV/0!</v>
      </c>
      <c r="E260" t="e">
        <f t="shared" ref="E260" si="454">D260*1000</f>
        <v>#DIV/0!</v>
      </c>
    </row>
    <row r="261" spans="1:7" x14ac:dyDescent="0.2">
      <c r="A261" t="s">
        <v>257</v>
      </c>
      <c r="B261" t="s">
        <v>37</v>
      </c>
    </row>
    <row r="262" spans="1:7" x14ac:dyDescent="0.2">
      <c r="A262" t="s">
        <v>64</v>
      </c>
      <c r="B262" t="s">
        <v>37</v>
      </c>
      <c r="C262" t="e">
        <f t="shared" ref="C262" si="455">AVERAGE(B262:B263)</f>
        <v>#DIV/0!</v>
      </c>
      <c r="D262" t="e">
        <f t="shared" ref="D262" si="456">10^((C262-34.95)/(-3.39))</f>
        <v>#DIV/0!</v>
      </c>
      <c r="E262" t="e">
        <f t="shared" ref="E262" si="457">D262*1000</f>
        <v>#DIV/0!</v>
      </c>
    </row>
    <row r="263" spans="1:7" x14ac:dyDescent="0.2">
      <c r="A263" t="s">
        <v>64</v>
      </c>
      <c r="B263" t="s">
        <v>37</v>
      </c>
    </row>
    <row r="264" spans="1:7" x14ac:dyDescent="0.2">
      <c r="A264" t="s">
        <v>425</v>
      </c>
      <c r="B264" t="s">
        <v>37</v>
      </c>
      <c r="C264" t="e">
        <f t="shared" ref="C264" si="458">AVERAGE(B264:B265)</f>
        <v>#DIV/0!</v>
      </c>
      <c r="D264" t="e">
        <f t="shared" ref="D264" si="459">10^((C264-34.95)/(-3.39))</f>
        <v>#DIV/0!</v>
      </c>
      <c r="E264" t="e">
        <f t="shared" ref="E264" si="460">D264*1000</f>
        <v>#DIV/0!</v>
      </c>
    </row>
    <row r="265" spans="1:7" x14ac:dyDescent="0.2">
      <c r="A265" t="s">
        <v>425</v>
      </c>
      <c r="B265" t="s">
        <v>37</v>
      </c>
    </row>
    <row r="266" spans="1:7" x14ac:dyDescent="0.2">
      <c r="A266" t="s">
        <v>259</v>
      </c>
      <c r="B266" t="s">
        <v>37</v>
      </c>
      <c r="C266" t="e">
        <f t="shared" ref="C266" si="461">AVERAGE(B266:B267)</f>
        <v>#DIV/0!</v>
      </c>
      <c r="D266" t="e">
        <f t="shared" ref="D266" si="462">10^((C266-34.95)/(-3.39))</f>
        <v>#DIV/0!</v>
      </c>
      <c r="E266" t="e">
        <f t="shared" ref="E266" si="463">D266*1000</f>
        <v>#DIV/0!</v>
      </c>
    </row>
    <row r="267" spans="1:7" x14ac:dyDescent="0.2">
      <c r="A267" t="s">
        <v>259</v>
      </c>
      <c r="B267" t="s">
        <v>37</v>
      </c>
    </row>
    <row r="268" spans="1:7" x14ac:dyDescent="0.2">
      <c r="A268" t="s">
        <v>66</v>
      </c>
      <c r="B268">
        <v>34.052486905473501</v>
      </c>
      <c r="C268">
        <f t="shared" ref="C268" si="464">AVERAGE(B268:B269)</f>
        <v>33.739671029753453</v>
      </c>
      <c r="D268">
        <f t="shared" ref="D268" si="465">10^((C268-34.95)/(-3.39))</f>
        <v>2.2752503757566815</v>
      </c>
      <c r="E268">
        <f t="shared" ref="E268" si="466">D268*1000</f>
        <v>2275.2503757566815</v>
      </c>
    </row>
    <row r="269" spans="1:7" x14ac:dyDescent="0.2">
      <c r="A269" t="s">
        <v>66</v>
      </c>
      <c r="B269">
        <v>33.426855154033397</v>
      </c>
    </row>
    <row r="270" spans="1:7" x14ac:dyDescent="0.2">
      <c r="A270" t="s">
        <v>427</v>
      </c>
      <c r="B270" t="s">
        <v>37</v>
      </c>
      <c r="C270">
        <f t="shared" ref="C270" si="467">AVERAGE(B270:B271)</f>
        <v>35.7672689411256</v>
      </c>
      <c r="D270">
        <f t="shared" ref="D270" si="468">10^((C270-34.95)/(-3.39))</f>
        <v>0.57400769764953929</v>
      </c>
      <c r="E270">
        <f t="shared" ref="E270" si="469">D270*1000</f>
        <v>574.0076976495393</v>
      </c>
    </row>
    <row r="271" spans="1:7" x14ac:dyDescent="0.2">
      <c r="A271" t="s">
        <v>427</v>
      </c>
      <c r="B271">
        <v>35.7672689411256</v>
      </c>
    </row>
    <row r="272" spans="1:7" x14ac:dyDescent="0.2">
      <c r="A272" t="s">
        <v>261</v>
      </c>
      <c r="B272" t="s">
        <v>37</v>
      </c>
      <c r="C272" t="e">
        <f t="shared" ref="C272" si="470">AVERAGE(B272:B273)</f>
        <v>#DIV/0!</v>
      </c>
      <c r="D272" t="e">
        <f t="shared" ref="D272" si="471">10^((C272-34.95)/(-3.39))</f>
        <v>#DIV/0!</v>
      </c>
      <c r="E272" t="e">
        <f t="shared" ref="E272" si="472">D272*1000</f>
        <v>#DIV/0!</v>
      </c>
      <c r="F272" t="e">
        <f t="shared" ref="F272" si="473">STDEV(E272,E278,E284)</f>
        <v>#DIV/0!</v>
      </c>
      <c r="G272" t="e">
        <f t="shared" ref="G272" si="474">AVERAGE(E272,E278,E284)</f>
        <v>#DIV/0!</v>
      </c>
    </row>
    <row r="273" spans="1:7" x14ac:dyDescent="0.2">
      <c r="A273" t="s">
        <v>261</v>
      </c>
      <c r="B273" t="s">
        <v>37</v>
      </c>
    </row>
    <row r="274" spans="1:7" x14ac:dyDescent="0.2">
      <c r="A274" t="s">
        <v>68</v>
      </c>
      <c r="B274" t="s">
        <v>37</v>
      </c>
      <c r="C274" t="e">
        <f t="shared" ref="C274" si="475">AVERAGE(B274:B275)</f>
        <v>#DIV/0!</v>
      </c>
      <c r="D274" t="e">
        <f t="shared" ref="D274" si="476">10^((C274-34.95)/(-3.39))</f>
        <v>#DIV/0!</v>
      </c>
      <c r="E274" t="e">
        <f t="shared" ref="E274" si="477">D274*1000</f>
        <v>#DIV/0!</v>
      </c>
      <c r="F274" t="e">
        <f t="shared" ref="F274" si="478">STDEV(E274,E280,E286)</f>
        <v>#DIV/0!</v>
      </c>
      <c r="G274" t="e">
        <f t="shared" ref="G274" si="479">AVERAGE(E274,E280,E286)</f>
        <v>#DIV/0!</v>
      </c>
    </row>
    <row r="275" spans="1:7" x14ac:dyDescent="0.2">
      <c r="A275" t="s">
        <v>68</v>
      </c>
      <c r="B275" t="s">
        <v>37</v>
      </c>
    </row>
    <row r="276" spans="1:7" x14ac:dyDescent="0.2">
      <c r="A276" t="s">
        <v>429</v>
      </c>
      <c r="B276" t="s">
        <v>37</v>
      </c>
      <c r="C276" t="e">
        <f t="shared" ref="C276" si="480">AVERAGE(B276:B277)</f>
        <v>#DIV/0!</v>
      </c>
      <c r="D276" t="e">
        <f t="shared" ref="D276" si="481">10^((C276-34.95)/(-3.39))</f>
        <v>#DIV/0!</v>
      </c>
      <c r="E276" t="e">
        <f t="shared" ref="E276" si="482">D276*1000</f>
        <v>#DIV/0!</v>
      </c>
      <c r="F276" t="e">
        <f t="shared" ref="F276" si="483">STDEV(E276,E282,E288)</f>
        <v>#DIV/0!</v>
      </c>
      <c r="G276" t="e">
        <f t="shared" ref="G276" si="484">AVERAGE(E276,E282,E288)</f>
        <v>#DIV/0!</v>
      </c>
    </row>
    <row r="277" spans="1:7" x14ac:dyDescent="0.2">
      <c r="A277" t="s">
        <v>429</v>
      </c>
      <c r="B277" t="s">
        <v>37</v>
      </c>
    </row>
    <row r="278" spans="1:7" x14ac:dyDescent="0.2">
      <c r="A278" t="s">
        <v>263</v>
      </c>
      <c r="B278" t="s">
        <v>37</v>
      </c>
      <c r="C278" t="e">
        <f t="shared" ref="C278" si="485">AVERAGE(B278:B279)</f>
        <v>#DIV/0!</v>
      </c>
      <c r="D278" t="e">
        <f t="shared" ref="D278" si="486">10^((C278-34.95)/(-3.39))</f>
        <v>#DIV/0!</v>
      </c>
      <c r="E278" t="e">
        <f t="shared" ref="E278" si="487">D278*1000</f>
        <v>#DIV/0!</v>
      </c>
    </row>
    <row r="279" spans="1:7" x14ac:dyDescent="0.2">
      <c r="A279" t="s">
        <v>263</v>
      </c>
      <c r="B279" t="s">
        <v>37</v>
      </c>
    </row>
    <row r="280" spans="1:7" x14ac:dyDescent="0.2">
      <c r="A280" t="s">
        <v>70</v>
      </c>
      <c r="B280" t="s">
        <v>37</v>
      </c>
      <c r="C280" t="e">
        <f t="shared" ref="C280" si="488">AVERAGE(B280:B281)</f>
        <v>#DIV/0!</v>
      </c>
      <c r="D280" t="e">
        <f t="shared" ref="D280" si="489">10^((C280-34.95)/(-3.39))</f>
        <v>#DIV/0!</v>
      </c>
      <c r="E280" t="e">
        <f t="shared" ref="E280" si="490">D280*1000</f>
        <v>#DIV/0!</v>
      </c>
    </row>
    <row r="281" spans="1:7" x14ac:dyDescent="0.2">
      <c r="A281" t="s">
        <v>70</v>
      </c>
      <c r="B281" t="s">
        <v>37</v>
      </c>
    </row>
    <row r="282" spans="1:7" x14ac:dyDescent="0.2">
      <c r="A282" t="s">
        <v>431</v>
      </c>
      <c r="B282" t="s">
        <v>37</v>
      </c>
      <c r="C282" t="e">
        <f t="shared" ref="C282" si="491">AVERAGE(B282:B283)</f>
        <v>#DIV/0!</v>
      </c>
      <c r="D282" t="e">
        <f t="shared" ref="D282" si="492">10^((C282-34.95)/(-3.39))</f>
        <v>#DIV/0!</v>
      </c>
      <c r="E282" t="e">
        <f t="shared" ref="E282" si="493">D282*1000</f>
        <v>#DIV/0!</v>
      </c>
    </row>
    <row r="283" spans="1:7" x14ac:dyDescent="0.2">
      <c r="A283" t="s">
        <v>431</v>
      </c>
      <c r="B283" t="s">
        <v>37</v>
      </c>
    </row>
    <row r="284" spans="1:7" x14ac:dyDescent="0.2">
      <c r="A284" t="s">
        <v>265</v>
      </c>
      <c r="B284">
        <v>37.3470367612519</v>
      </c>
      <c r="C284">
        <f t="shared" ref="C284" si="494">AVERAGE(B284:B285)</f>
        <v>37.3470367612519</v>
      </c>
      <c r="D284">
        <f t="shared" ref="D284" si="495">10^((C284-34.95)/(-3.39))</f>
        <v>0.19629512316859776</v>
      </c>
      <c r="E284">
        <f t="shared" ref="E284" si="496">D284*1000</f>
        <v>196.29512316859777</v>
      </c>
    </row>
    <row r="285" spans="1:7" x14ac:dyDescent="0.2">
      <c r="A285" t="s">
        <v>265</v>
      </c>
      <c r="B285" t="s">
        <v>37</v>
      </c>
    </row>
    <row r="286" spans="1:7" x14ac:dyDescent="0.2">
      <c r="A286" t="s">
        <v>72</v>
      </c>
      <c r="B286" t="s">
        <v>37</v>
      </c>
      <c r="C286" t="e">
        <f t="shared" ref="C286" si="497">AVERAGE(B286:B287)</f>
        <v>#DIV/0!</v>
      </c>
      <c r="D286" t="e">
        <f t="shared" ref="D286" si="498">10^((C286-34.95)/(-3.39))</f>
        <v>#DIV/0!</v>
      </c>
      <c r="E286" t="e">
        <f t="shared" ref="E286" si="499">D286*1000</f>
        <v>#DIV/0!</v>
      </c>
    </row>
    <row r="287" spans="1:7" x14ac:dyDescent="0.2">
      <c r="A287" t="s">
        <v>72</v>
      </c>
      <c r="B287" t="s">
        <v>37</v>
      </c>
    </row>
    <row r="288" spans="1:7" x14ac:dyDescent="0.2">
      <c r="A288" t="s">
        <v>433</v>
      </c>
      <c r="B288" t="s">
        <v>37</v>
      </c>
      <c r="C288" t="e">
        <f t="shared" ref="C288" si="500">AVERAGE(B288:B289)</f>
        <v>#DIV/0!</v>
      </c>
      <c r="D288" t="e">
        <f t="shared" ref="D288" si="501">10^((C288-34.95)/(-3.39))</f>
        <v>#DIV/0!</v>
      </c>
      <c r="E288" t="e">
        <f t="shared" ref="E288" si="502">D288*1000</f>
        <v>#DIV/0!</v>
      </c>
    </row>
    <row r="289" spans="1:9" x14ac:dyDescent="0.2">
      <c r="A289" t="s">
        <v>433</v>
      </c>
      <c r="B289" t="s">
        <v>37</v>
      </c>
    </row>
    <row r="290" spans="1:9" x14ac:dyDescent="0.2">
      <c r="A290" t="s">
        <v>243</v>
      </c>
      <c r="B290">
        <v>28.537860259885399</v>
      </c>
      <c r="C290">
        <f t="shared" ref="C290" si="503">AVERAGE(B290:B291)</f>
        <v>28.604976379369599</v>
      </c>
      <c r="D290">
        <f t="shared" ref="D290" si="504">10^((C290-34.95)/(-3.39))</f>
        <v>74.419780315668319</v>
      </c>
      <c r="E290">
        <f t="shared" ref="E290" si="505">D290*1000</f>
        <v>74419.780315668322</v>
      </c>
      <c r="F290">
        <f>STDEV(E290,E296,E302)</f>
        <v>30989.880411687776</v>
      </c>
      <c r="G290">
        <f t="shared" ref="G290" si="506">AVERAGE(E290,E296,E302)</f>
        <v>39636.869209899836</v>
      </c>
    </row>
    <row r="291" spans="1:9" x14ac:dyDescent="0.2">
      <c r="A291" t="s">
        <v>243</v>
      </c>
      <c r="B291">
        <v>28.6720924988538</v>
      </c>
    </row>
    <row r="292" spans="1:9" x14ac:dyDescent="0.2">
      <c r="A292" t="s">
        <v>50</v>
      </c>
      <c r="B292">
        <v>27.484203033867601</v>
      </c>
      <c r="C292">
        <f t="shared" ref="C292" si="507">AVERAGE(B292:B293)</f>
        <v>28.176638214117151</v>
      </c>
      <c r="D292">
        <f t="shared" ref="D292" si="508">10^((C292-34.95)/(-3.39))</f>
        <v>99.550128451878962</v>
      </c>
      <c r="E292">
        <f t="shared" ref="E292" si="509">D292*1000</f>
        <v>99550.128451878962</v>
      </c>
      <c r="F292">
        <f>STDEV(E298,E292,E304)</f>
        <v>50236.240105124627</v>
      </c>
      <c r="G292">
        <f>AVERAGE(E298,E292,E304)</f>
        <v>41687.186632975398</v>
      </c>
    </row>
    <row r="293" spans="1:9" x14ac:dyDescent="0.2">
      <c r="A293" t="s">
        <v>50</v>
      </c>
      <c r="B293">
        <v>28.869073394366701</v>
      </c>
    </row>
    <row r="294" spans="1:9" x14ac:dyDescent="0.2">
      <c r="A294" t="s">
        <v>411</v>
      </c>
      <c r="B294">
        <v>30.825830725790802</v>
      </c>
      <c r="C294">
        <f t="shared" ref="C294" si="510">AVERAGE(B294:B295)</f>
        <v>30.380895321810151</v>
      </c>
      <c r="D294">
        <f t="shared" ref="D294" si="511">10^((C294-34.95)/(-3.39))</f>
        <v>22.275039823329951</v>
      </c>
      <c r="E294">
        <f t="shared" ref="E294" si="512">D294*1000</f>
        <v>22275.039823329953</v>
      </c>
      <c r="F294">
        <f>STDEV(E294,E300,E306)</f>
        <v>3029.7486690154087</v>
      </c>
      <c r="G294">
        <f t="shared" ref="G294" si="513">AVERAGE(E294,E300,E306)</f>
        <v>19266.830942491822</v>
      </c>
    </row>
    <row r="295" spans="1:9" x14ac:dyDescent="0.2">
      <c r="A295" t="s">
        <v>411</v>
      </c>
      <c r="B295">
        <v>29.9359599178295</v>
      </c>
    </row>
    <row r="296" spans="1:9" x14ac:dyDescent="0.2">
      <c r="A296" t="s">
        <v>245</v>
      </c>
      <c r="C296">
        <f t="shared" ref="C296" si="514">AVERAGE(B296:B297)</f>
        <v>30.9663553610952</v>
      </c>
      <c r="D296">
        <f t="shared" ref="D296" si="515">10^((C296-34.95)/(-3.39))</f>
        <v>14.966367758900541</v>
      </c>
      <c r="E296">
        <f t="shared" ref="E296" si="516">D296*1000</f>
        <v>14966.36775890054</v>
      </c>
      <c r="I296">
        <v>31.628425882044201</v>
      </c>
    </row>
    <row r="297" spans="1:9" x14ac:dyDescent="0.2">
      <c r="A297" t="s">
        <v>245</v>
      </c>
      <c r="B297">
        <v>30.9663553610952</v>
      </c>
    </row>
    <row r="298" spans="1:9" x14ac:dyDescent="0.2">
      <c r="A298" t="s">
        <v>52</v>
      </c>
      <c r="B298">
        <v>30.840329498232499</v>
      </c>
      <c r="C298">
        <f t="shared" ref="C298" si="517">AVERAGE(B298:B299)</f>
        <v>30.840329498232499</v>
      </c>
      <c r="D298">
        <f t="shared" ref="D298" si="518">10^((C298-34.95)/(-3.39))</f>
        <v>16.303925546288795</v>
      </c>
      <c r="E298">
        <f t="shared" ref="E298" si="519">D298*1000</f>
        <v>16303.925546288796</v>
      </c>
    </row>
    <row r="299" spans="1:9" x14ac:dyDescent="0.2">
      <c r="A299" t="s">
        <v>52</v>
      </c>
      <c r="I299">
        <v>31.467146730221899</v>
      </c>
    </row>
    <row r="300" spans="1:9" x14ac:dyDescent="0.2">
      <c r="A300" t="s">
        <v>413</v>
      </c>
      <c r="B300">
        <v>30.690477590431598</v>
      </c>
      <c r="C300">
        <f t="shared" ref="C300" si="520">AVERAGE(B300:B301)</f>
        <v>30.5912392150309</v>
      </c>
      <c r="D300">
        <f t="shared" ref="D300" si="521">10^((C300-34.95)/(-3.39))</f>
        <v>19.309460640292887</v>
      </c>
      <c r="E300">
        <f t="shared" ref="E300" si="522">D300*1000</f>
        <v>19309.460640292888</v>
      </c>
    </row>
    <row r="301" spans="1:9" x14ac:dyDescent="0.2">
      <c r="A301" t="s">
        <v>413</v>
      </c>
      <c r="B301">
        <v>30.492000839630201</v>
      </c>
    </row>
    <row r="302" spans="1:9" x14ac:dyDescent="0.2">
      <c r="A302" t="s">
        <v>247</v>
      </c>
      <c r="B302">
        <v>29.966083167115301</v>
      </c>
      <c r="C302">
        <f t="shared" ref="C302" si="523">AVERAGE(B302:B303)</f>
        <v>29.966083167115301</v>
      </c>
      <c r="D302">
        <f t="shared" ref="D302" si="524">10^((C302-34.95)/(-3.39))</f>
        <v>29.524459555130637</v>
      </c>
      <c r="E302">
        <f t="shared" ref="E302" si="525">D302*1000</f>
        <v>29524.459555130637</v>
      </c>
    </row>
    <row r="303" spans="1:9" x14ac:dyDescent="0.2">
      <c r="A303" t="s">
        <v>247</v>
      </c>
      <c r="I303">
        <v>33.514902182156597</v>
      </c>
    </row>
    <row r="304" spans="1:9" x14ac:dyDescent="0.2">
      <c r="A304" t="s">
        <v>54</v>
      </c>
      <c r="B304">
        <v>31.681558600166099</v>
      </c>
      <c r="C304">
        <f t="shared" ref="C304" si="526">AVERAGE(B304:B305)</f>
        <v>31.681558600166099</v>
      </c>
      <c r="D304">
        <f t="shared" ref="D304" si="527">10^((C304-34.95)/(-3.39))</f>
        <v>9.2075059007584379</v>
      </c>
      <c r="E304">
        <f t="shared" ref="E304" si="528">D304*1000</f>
        <v>9207.5059007584387</v>
      </c>
    </row>
    <row r="305" spans="1:9" x14ac:dyDescent="0.2">
      <c r="A305" t="s">
        <v>54</v>
      </c>
      <c r="I305">
        <v>32.308307423544697</v>
      </c>
    </row>
    <row r="306" spans="1:9" x14ac:dyDescent="0.2">
      <c r="A306" t="s">
        <v>415</v>
      </c>
      <c r="B306">
        <v>30.848291429317602</v>
      </c>
      <c r="C306">
        <f t="shared" ref="C306" si="529">AVERAGE(B306:B307)</f>
        <v>30.848291429317602</v>
      </c>
      <c r="D306">
        <f t="shared" ref="D306" si="530">10^((C306-34.95)/(-3.39))</f>
        <v>16.215992363852628</v>
      </c>
      <c r="E306">
        <f t="shared" ref="E306" si="531">D306*1000</f>
        <v>16215.992363852629</v>
      </c>
    </row>
    <row r="307" spans="1:9" x14ac:dyDescent="0.2">
      <c r="A307" t="s">
        <v>415</v>
      </c>
    </row>
    <row r="308" spans="1:9" x14ac:dyDescent="0.2">
      <c r="A308" t="s">
        <v>249</v>
      </c>
      <c r="C308">
        <f t="shared" ref="C308" si="532">AVERAGE(B308:B309)</f>
        <v>30.962889663753899</v>
      </c>
      <c r="D308">
        <f t="shared" ref="D308" si="533">10^((C308-34.95)/(-3.39))</f>
        <v>15.001640101278513</v>
      </c>
      <c r="E308">
        <f t="shared" ref="E308" si="534">D308*1000</f>
        <v>15001.640101278514</v>
      </c>
      <c r="F308">
        <f>STDEV(E308,E314)</f>
        <v>12810.070858947756</v>
      </c>
      <c r="G308">
        <f>AVERAGE(E308,E314)</f>
        <v>24059.728073120652</v>
      </c>
    </row>
    <row r="309" spans="1:9" x14ac:dyDescent="0.2">
      <c r="A309" t="s">
        <v>249</v>
      </c>
      <c r="B309">
        <v>30.962889663753899</v>
      </c>
    </row>
    <row r="310" spans="1:9" x14ac:dyDescent="0.2">
      <c r="A310" t="s">
        <v>56</v>
      </c>
      <c r="B310">
        <v>28.8878140619371</v>
      </c>
      <c r="C310">
        <f t="shared" ref="C310" si="535">AVERAGE(B310:B311)</f>
        <v>28.825451010662547</v>
      </c>
      <c r="D310">
        <f t="shared" ref="D310" si="536">10^((C310-34.95)/(-3.39))</f>
        <v>64.069541973022609</v>
      </c>
      <c r="E310">
        <f t="shared" ref="E310" si="537">D310*1000</f>
        <v>64069.541973022606</v>
      </c>
      <c r="F310">
        <f t="shared" ref="F310" si="538">STDEV(E310,E316,E322)</f>
        <v>28192.963937603447</v>
      </c>
      <c r="G310">
        <f t="shared" ref="G310" si="539">AVERAGE(E310,E316,E322)</f>
        <v>38078.023944624707</v>
      </c>
    </row>
    <row r="311" spans="1:9" x14ac:dyDescent="0.2">
      <c r="A311" t="s">
        <v>56</v>
      </c>
      <c r="B311">
        <v>28.763087959387999</v>
      </c>
    </row>
    <row r="312" spans="1:9" x14ac:dyDescent="0.2">
      <c r="A312" t="s">
        <v>417</v>
      </c>
      <c r="B312">
        <v>29.360924500728501</v>
      </c>
      <c r="C312">
        <f t="shared" ref="C312" si="540">AVERAGE(B312:B313)</f>
        <v>29.453142519290051</v>
      </c>
      <c r="D312">
        <f t="shared" ref="D312" si="541">10^((C312-34.95)/(-3.39))</f>
        <v>41.830386968850952</v>
      </c>
      <c r="E312">
        <f t="shared" ref="E312" si="542">D312*1000</f>
        <v>41830.386968850951</v>
      </c>
      <c r="F312">
        <f t="shared" ref="F312" si="543">STDEV(E312,E318,E324)</f>
        <v>15970.564327677406</v>
      </c>
      <c r="G312">
        <f t="shared" ref="G312" si="544">AVERAGE(E312,E318,E324)</f>
        <v>23756.954579990503</v>
      </c>
    </row>
    <row r="313" spans="1:9" x14ac:dyDescent="0.2">
      <c r="A313" t="s">
        <v>417</v>
      </c>
      <c r="B313">
        <v>29.5453605378516</v>
      </c>
    </row>
    <row r="314" spans="1:9" x14ac:dyDescent="0.2">
      <c r="A314" t="s">
        <v>251</v>
      </c>
      <c r="B314">
        <v>29.796990872598801</v>
      </c>
      <c r="C314">
        <f t="shared" ref="C314" si="545">AVERAGE(B314:B315)</f>
        <v>29.796990872598801</v>
      </c>
      <c r="D314">
        <f t="shared" ref="D314" si="546">10^((C314-34.95)/(-3.39))</f>
        <v>33.117816044962787</v>
      </c>
      <c r="E314">
        <f t="shared" ref="E314" si="547">D314*1000</f>
        <v>33117.81604496279</v>
      </c>
    </row>
    <row r="315" spans="1:9" x14ac:dyDescent="0.2">
      <c r="A315" t="s">
        <v>251</v>
      </c>
    </row>
    <row r="316" spans="1:9" x14ac:dyDescent="0.2">
      <c r="A316" t="s">
        <v>58</v>
      </c>
      <c r="B316">
        <v>31.876210244088799</v>
      </c>
      <c r="C316">
        <f t="shared" ref="C316" si="548">AVERAGE(B316:B317)</f>
        <v>31.8690407149926</v>
      </c>
      <c r="D316">
        <f t="shared" ref="D316" si="549">10^((C316-34.95)/(-3.39))</f>
        <v>8.1065776535698131</v>
      </c>
      <c r="E316">
        <f t="shared" ref="E316" si="550">D316*1000</f>
        <v>8106.5776535698133</v>
      </c>
    </row>
    <row r="317" spans="1:9" x14ac:dyDescent="0.2">
      <c r="A317" t="s">
        <v>58</v>
      </c>
      <c r="B317">
        <v>31.861871185896401</v>
      </c>
    </row>
    <row r="318" spans="1:9" x14ac:dyDescent="0.2">
      <c r="A318" t="s">
        <v>419</v>
      </c>
      <c r="B318">
        <v>30.9881799874513</v>
      </c>
      <c r="C318">
        <f t="shared" ref="C318" si="551">AVERAGE(B318:B319)</f>
        <v>31.3482850613381</v>
      </c>
      <c r="D318">
        <f t="shared" ref="D318" si="552">10^((C318-34.95)/(-3.39))</f>
        <v>11.546564456428655</v>
      </c>
      <c r="E318">
        <f t="shared" ref="E318" si="553">D318*1000</f>
        <v>11546.564456428656</v>
      </c>
    </row>
    <row r="319" spans="1:9" x14ac:dyDescent="0.2">
      <c r="A319" t="s">
        <v>419</v>
      </c>
      <c r="B319">
        <v>31.708390135224899</v>
      </c>
    </row>
    <row r="320" spans="1:9" x14ac:dyDescent="0.2">
      <c r="A320" t="s">
        <v>253</v>
      </c>
      <c r="B320">
        <v>32.749679957492802</v>
      </c>
      <c r="C320">
        <f t="shared" ref="C320" si="554">AVERAGE(B320:B321)</f>
        <v>32.660269128586904</v>
      </c>
      <c r="D320">
        <f t="shared" ref="D320" si="555">10^((C320-34.95)/(-3.39))</f>
        <v>4.7362741771863037</v>
      </c>
      <c r="E320">
        <f t="shared" ref="E320" si="556">D320*1000</f>
        <v>4736.2741771863039</v>
      </c>
    </row>
    <row r="321" spans="1:7" x14ac:dyDescent="0.2">
      <c r="A321" t="s">
        <v>253</v>
      </c>
      <c r="B321">
        <v>32.570858299680999</v>
      </c>
    </row>
    <row r="322" spans="1:7" x14ac:dyDescent="0.2">
      <c r="A322" t="s">
        <v>60</v>
      </c>
      <c r="B322">
        <v>29.4012898507691</v>
      </c>
      <c r="C322">
        <f t="shared" ref="C322" si="557">AVERAGE(B322:B323)</f>
        <v>29.445154862489552</v>
      </c>
      <c r="D322">
        <f t="shared" ref="D322" si="558">10^((C322-34.95)/(-3.39))</f>
        <v>42.057952207281694</v>
      </c>
      <c r="E322">
        <f t="shared" ref="E322" si="559">D322*1000</f>
        <v>42057.952207281691</v>
      </c>
    </row>
    <row r="323" spans="1:7" x14ac:dyDescent="0.2">
      <c r="A323" t="s">
        <v>60</v>
      </c>
      <c r="B323">
        <v>29.489019874210001</v>
      </c>
    </row>
    <row r="324" spans="1:7" x14ac:dyDescent="0.2">
      <c r="A324" t="s">
        <v>421</v>
      </c>
      <c r="B324">
        <v>30.566628630832401</v>
      </c>
      <c r="C324">
        <f t="shared" ref="C324" si="560">AVERAGE(B324:B325)</f>
        <v>30.703329016575999</v>
      </c>
      <c r="D324">
        <f t="shared" ref="D324" si="561">10^((C324-34.95)/(-3.39))</f>
        <v>17.893912314691899</v>
      </c>
      <c r="E324">
        <f t="shared" ref="E324" si="562">D324*1000</f>
        <v>17893.912314691901</v>
      </c>
    </row>
    <row r="325" spans="1:7" x14ac:dyDescent="0.2">
      <c r="A325" t="s">
        <v>421</v>
      </c>
      <c r="B325">
        <v>30.840029402319601</v>
      </c>
    </row>
    <row r="326" spans="1:7" x14ac:dyDescent="0.2">
      <c r="A326" t="s">
        <v>183</v>
      </c>
      <c r="B326" t="s">
        <v>37</v>
      </c>
      <c r="C326">
        <f t="shared" ref="C326" si="563">AVERAGE(B326:B327)</f>
        <v>34.980037955710401</v>
      </c>
      <c r="D326">
        <f t="shared" ref="D326" si="564">10^((C326-34.95)/(-3.39))</f>
        <v>0.97980408571772437</v>
      </c>
      <c r="E326">
        <f t="shared" ref="E326" si="565">D326*1000</f>
        <v>979.80408571772432</v>
      </c>
      <c r="F326" t="e">
        <f t="shared" ref="F326" si="566">STDEV(E326,E332,E338)</f>
        <v>#DIV/0!</v>
      </c>
      <c r="G326" t="e">
        <f t="shared" ref="G326" si="567">AVERAGE(E326,E332,E338)</f>
        <v>#DIV/0!</v>
      </c>
    </row>
    <row r="327" spans="1:7" x14ac:dyDescent="0.2">
      <c r="A327" t="s">
        <v>183</v>
      </c>
      <c r="B327">
        <v>34.980037955710401</v>
      </c>
    </row>
    <row r="328" spans="1:7" x14ac:dyDescent="0.2">
      <c r="A328" t="s">
        <v>543</v>
      </c>
      <c r="B328" t="s">
        <v>37</v>
      </c>
      <c r="C328" t="e">
        <f t="shared" ref="C328" si="568">AVERAGE(B328:B329)</f>
        <v>#DIV/0!</v>
      </c>
      <c r="D328" t="e">
        <f t="shared" ref="D328" si="569">10^((C328-34.95)/(-3.39))</f>
        <v>#DIV/0!</v>
      </c>
      <c r="E328" t="e">
        <f t="shared" ref="E328" si="570">D328*1000</f>
        <v>#DIV/0!</v>
      </c>
      <c r="F328" t="e">
        <f t="shared" ref="F328" si="571">STDEV(E328,E334,E340)</f>
        <v>#DIV/0!</v>
      </c>
      <c r="G328" t="e">
        <f t="shared" ref="G328" si="572">AVERAGE(E328,E334,E340)</f>
        <v>#DIV/0!</v>
      </c>
    </row>
    <row r="329" spans="1:7" x14ac:dyDescent="0.2">
      <c r="A329" t="s">
        <v>543</v>
      </c>
      <c r="B329" t="s">
        <v>37</v>
      </c>
    </row>
    <row r="330" spans="1:7" x14ac:dyDescent="0.2">
      <c r="A330" t="s">
        <v>351</v>
      </c>
      <c r="B330" t="s">
        <v>37</v>
      </c>
      <c r="C330" t="e">
        <f t="shared" ref="C330" si="573">AVERAGE(B330:B331)</f>
        <v>#DIV/0!</v>
      </c>
      <c r="D330" t="e">
        <f t="shared" ref="D330" si="574">10^((C330-34.95)/(-3.39))</f>
        <v>#DIV/0!</v>
      </c>
      <c r="E330" t="e">
        <f t="shared" ref="E330" si="575">D330*1000</f>
        <v>#DIV/0!</v>
      </c>
      <c r="F330" t="e">
        <f t="shared" ref="F330" si="576">STDEV(E330,E336,E342)</f>
        <v>#DIV/0!</v>
      </c>
      <c r="G330" t="e">
        <f t="shared" ref="G330" si="577">AVERAGE(E330,E336,E342)</f>
        <v>#DIV/0!</v>
      </c>
    </row>
    <row r="331" spans="1:7" x14ac:dyDescent="0.2">
      <c r="A331" t="s">
        <v>351</v>
      </c>
      <c r="B331" t="s">
        <v>37</v>
      </c>
    </row>
    <row r="332" spans="1:7" x14ac:dyDescent="0.2">
      <c r="A332" t="s">
        <v>185</v>
      </c>
      <c r="B332" t="s">
        <v>37</v>
      </c>
      <c r="C332" t="e">
        <f t="shared" ref="C332" si="578">AVERAGE(B332:B333)</f>
        <v>#DIV/0!</v>
      </c>
      <c r="D332" t="e">
        <f t="shared" ref="D332" si="579">10^((C332-34.95)/(-3.39))</f>
        <v>#DIV/0!</v>
      </c>
      <c r="E332" t="e">
        <f t="shared" ref="E332" si="580">D332*1000</f>
        <v>#DIV/0!</v>
      </c>
    </row>
    <row r="333" spans="1:7" x14ac:dyDescent="0.2">
      <c r="A333" t="s">
        <v>185</v>
      </c>
      <c r="B333" t="s">
        <v>37</v>
      </c>
    </row>
    <row r="334" spans="1:7" x14ac:dyDescent="0.2">
      <c r="A334" t="s">
        <v>545</v>
      </c>
      <c r="B334" t="s">
        <v>37</v>
      </c>
      <c r="C334" t="e">
        <f t="shared" ref="C334" si="581">AVERAGE(B334:B335)</f>
        <v>#DIV/0!</v>
      </c>
      <c r="D334" t="e">
        <f t="shared" ref="D334" si="582">10^((C334-34.95)/(-3.39))</f>
        <v>#DIV/0!</v>
      </c>
      <c r="E334" t="e">
        <f t="shared" ref="E334" si="583">D334*1000</f>
        <v>#DIV/0!</v>
      </c>
    </row>
    <row r="335" spans="1:7" x14ac:dyDescent="0.2">
      <c r="A335" t="s">
        <v>545</v>
      </c>
      <c r="B335" t="s">
        <v>37</v>
      </c>
    </row>
    <row r="336" spans="1:7" x14ac:dyDescent="0.2">
      <c r="A336" t="s">
        <v>353</v>
      </c>
      <c r="B336" t="s">
        <v>37</v>
      </c>
      <c r="C336" t="e">
        <f t="shared" ref="C336" si="584">AVERAGE(B336:B337)</f>
        <v>#DIV/0!</v>
      </c>
      <c r="D336" t="e">
        <f t="shared" ref="D336" si="585">10^((C336-34.95)/(-3.39))</f>
        <v>#DIV/0!</v>
      </c>
      <c r="E336" t="e">
        <f t="shared" ref="E336" si="586">D336*1000</f>
        <v>#DIV/0!</v>
      </c>
    </row>
    <row r="337" spans="1:7" x14ac:dyDescent="0.2">
      <c r="A337" t="s">
        <v>353</v>
      </c>
      <c r="B337" t="s">
        <v>37</v>
      </c>
    </row>
    <row r="338" spans="1:7" x14ac:dyDescent="0.2">
      <c r="A338" t="s">
        <v>187</v>
      </c>
      <c r="B338" t="s">
        <v>37</v>
      </c>
      <c r="C338" t="e">
        <f t="shared" ref="C338" si="587">AVERAGE(B338:B339)</f>
        <v>#DIV/0!</v>
      </c>
      <c r="D338" t="e">
        <f t="shared" ref="D338" si="588">10^((C338-34.95)/(-3.39))</f>
        <v>#DIV/0!</v>
      </c>
      <c r="E338" t="e">
        <f t="shared" ref="E338" si="589">D338*1000</f>
        <v>#DIV/0!</v>
      </c>
    </row>
    <row r="339" spans="1:7" x14ac:dyDescent="0.2">
      <c r="A339" t="s">
        <v>187</v>
      </c>
      <c r="B339" t="s">
        <v>37</v>
      </c>
    </row>
    <row r="340" spans="1:7" x14ac:dyDescent="0.2">
      <c r="A340" t="s">
        <v>547</v>
      </c>
      <c r="B340" t="s">
        <v>37</v>
      </c>
      <c r="C340" t="e">
        <f t="shared" ref="C340" si="590">AVERAGE(B340:B341)</f>
        <v>#DIV/0!</v>
      </c>
      <c r="D340" t="e">
        <f t="shared" ref="D340" si="591">10^((C340-34.95)/(-3.39))</f>
        <v>#DIV/0!</v>
      </c>
      <c r="E340" t="e">
        <f t="shared" ref="E340" si="592">D340*1000</f>
        <v>#DIV/0!</v>
      </c>
    </row>
    <row r="341" spans="1:7" x14ac:dyDescent="0.2">
      <c r="A341" t="s">
        <v>547</v>
      </c>
      <c r="B341" t="s">
        <v>37</v>
      </c>
    </row>
    <row r="342" spans="1:7" x14ac:dyDescent="0.2">
      <c r="A342" t="s">
        <v>355</v>
      </c>
      <c r="B342" t="s">
        <v>37</v>
      </c>
      <c r="C342" t="e">
        <f t="shared" ref="C342" si="593">AVERAGE(B342:B343)</f>
        <v>#DIV/0!</v>
      </c>
      <c r="D342" t="e">
        <f t="shared" ref="D342" si="594">10^((C342-34.95)/(-3.39))</f>
        <v>#DIV/0!</v>
      </c>
      <c r="E342" t="e">
        <f t="shared" ref="E342" si="595">D342*1000</f>
        <v>#DIV/0!</v>
      </c>
    </row>
    <row r="343" spans="1:7" x14ac:dyDescent="0.2">
      <c r="A343" t="s">
        <v>355</v>
      </c>
      <c r="B343" t="s">
        <v>37</v>
      </c>
    </row>
    <row r="344" spans="1:7" x14ac:dyDescent="0.2">
      <c r="A344" t="s">
        <v>110</v>
      </c>
      <c r="B344">
        <v>30.6081787543208</v>
      </c>
      <c r="C344">
        <f t="shared" ref="C344" si="596">AVERAGE(B344:B345)</f>
        <v>26.061333624847649</v>
      </c>
      <c r="D344">
        <f t="shared" ref="D344" si="597">10^((C344-34.95)/(-3.39))</f>
        <v>418.81813581946375</v>
      </c>
      <c r="E344">
        <f t="shared" ref="E344" si="598">D344*1000</f>
        <v>418818.13581946376</v>
      </c>
      <c r="F344">
        <f t="shared" ref="F344" si="599">STDEV(E344,E350,E356)</f>
        <v>146579.3713887716</v>
      </c>
      <c r="G344">
        <f t="shared" ref="G344" si="600">AVERAGE(E344,E350,E356)</f>
        <v>256416.33104415366</v>
      </c>
    </row>
    <row r="345" spans="1:7" x14ac:dyDescent="0.2">
      <c r="A345" t="s">
        <v>110</v>
      </c>
      <c r="B345">
        <v>21.514488495374501</v>
      </c>
    </row>
    <row r="346" spans="1:7" x14ac:dyDescent="0.2">
      <c r="A346" t="s">
        <v>471</v>
      </c>
      <c r="B346">
        <v>27.690366154791999</v>
      </c>
      <c r="C346">
        <f t="shared" ref="C346" si="601">AVERAGE(B346:B347)</f>
        <v>27.551791642804901</v>
      </c>
      <c r="D346">
        <f t="shared" ref="D346" si="602">10^((C346-34.95)/(-3.39))</f>
        <v>152.18167057317356</v>
      </c>
      <c r="E346">
        <f t="shared" ref="E346" si="603">D346*1000</f>
        <v>152181.67057317356</v>
      </c>
      <c r="F346">
        <f t="shared" ref="F346" si="604">STDEV(E346,E352,E358)</f>
        <v>7995.5311319214152</v>
      </c>
      <c r="G346">
        <f t="shared" ref="G346" si="605">AVERAGE(E346,E352,E358)</f>
        <v>143072.02100127112</v>
      </c>
    </row>
    <row r="347" spans="1:7" x14ac:dyDescent="0.2">
      <c r="A347" t="s">
        <v>471</v>
      </c>
      <c r="B347">
        <v>27.413217130817799</v>
      </c>
    </row>
    <row r="348" spans="1:7" x14ac:dyDescent="0.2">
      <c r="A348" t="s">
        <v>279</v>
      </c>
      <c r="B348">
        <v>26.908555101203898</v>
      </c>
      <c r="C348">
        <f t="shared" ref="C348" si="606">AVERAGE(B348:B349)</f>
        <v>26.94994678007405</v>
      </c>
      <c r="D348">
        <f t="shared" ref="D348" si="607">10^((C348-34.95)/(-3.39))</f>
        <v>229.0328118567725</v>
      </c>
      <c r="E348">
        <f t="shared" ref="E348" si="608">D348*1000</f>
        <v>229032.81185677249</v>
      </c>
      <c r="F348">
        <f t="shared" ref="F348" si="609">STDEV(E348,E354,E360)</f>
        <v>20098.665108809575</v>
      </c>
      <c r="G348">
        <f t="shared" ref="G348" si="610">AVERAGE(E348,E354,E360)</f>
        <v>252151.10455422694</v>
      </c>
    </row>
    <row r="349" spans="1:7" x14ac:dyDescent="0.2">
      <c r="A349" t="s">
        <v>279</v>
      </c>
      <c r="B349">
        <v>26.991338458944199</v>
      </c>
    </row>
    <row r="350" spans="1:7" x14ac:dyDescent="0.2">
      <c r="A350" t="s">
        <v>112</v>
      </c>
      <c r="B350">
        <v>27.5511808867596</v>
      </c>
      <c r="C350">
        <f t="shared" ref="C350" si="611">AVERAGE(B350:B351)</f>
        <v>27.739919416804749</v>
      </c>
      <c r="D350">
        <f t="shared" ref="D350" si="612">10^((C350-34.95)/(-3.39))</f>
        <v>133.92678044637947</v>
      </c>
      <c r="E350">
        <f t="shared" ref="E350" si="613">D350*1000</f>
        <v>133926.78044637947</v>
      </c>
    </row>
    <row r="351" spans="1:7" x14ac:dyDescent="0.2">
      <c r="A351" t="s">
        <v>112</v>
      </c>
      <c r="B351">
        <v>27.928657946849899</v>
      </c>
    </row>
    <row r="352" spans="1:7" x14ac:dyDescent="0.2">
      <c r="A352" t="s">
        <v>473</v>
      </c>
      <c r="B352">
        <v>27.7089038774313</v>
      </c>
      <c r="C352">
        <f t="shared" ref="C352" si="614">AVERAGE(B352:B353)</f>
        <v>27.676552716086551</v>
      </c>
      <c r="D352">
        <f t="shared" ref="D352" si="615">10^((C352-34.95)/(-3.39))</f>
        <v>139.81690063917097</v>
      </c>
      <c r="E352">
        <f t="shared" ref="E352" si="616">D352*1000</f>
        <v>139816.90063917096</v>
      </c>
    </row>
    <row r="353" spans="1:5" x14ac:dyDescent="0.2">
      <c r="A353" t="s">
        <v>473</v>
      </c>
      <c r="B353">
        <v>27.644201554741802</v>
      </c>
    </row>
    <row r="354" spans="1:5" x14ac:dyDescent="0.2">
      <c r="A354" t="s">
        <v>281</v>
      </c>
      <c r="B354">
        <v>26.412785372378998</v>
      </c>
      <c r="C354">
        <f t="shared" ref="C354" si="617">AVERAGE(B354:B355)</f>
        <v>26.7325592568465</v>
      </c>
      <c r="D354">
        <f t="shared" ref="D354" si="618">10^((C354-34.95)/(-3.39))</f>
        <v>265.47511526663692</v>
      </c>
      <c r="E354">
        <f t="shared" ref="E354" si="619">D354*1000</f>
        <v>265475.11526663695</v>
      </c>
    </row>
    <row r="355" spans="1:5" x14ac:dyDescent="0.2">
      <c r="A355" t="s">
        <v>281</v>
      </c>
      <c r="B355">
        <v>27.052333141314001</v>
      </c>
    </row>
    <row r="356" spans="1:5" x14ac:dyDescent="0.2">
      <c r="A356" t="s">
        <v>114</v>
      </c>
      <c r="B356">
        <v>27.193778610286198</v>
      </c>
      <c r="C356">
        <f t="shared" ref="C356" si="620">AVERAGE(B356:B357)</f>
        <v>27.0327699931333</v>
      </c>
      <c r="D356">
        <f t="shared" ref="D356" si="621">10^((C356-34.95)/(-3.39))</f>
        <v>216.50407686661779</v>
      </c>
      <c r="E356">
        <f t="shared" ref="E356" si="622">D356*1000</f>
        <v>216504.0768666178</v>
      </c>
    </row>
    <row r="357" spans="1:5" x14ac:dyDescent="0.2">
      <c r="A357" t="s">
        <v>114</v>
      </c>
      <c r="B357">
        <v>26.871761375980402</v>
      </c>
    </row>
    <row r="358" spans="1:5" x14ac:dyDescent="0.2">
      <c r="A358" t="s">
        <v>475</v>
      </c>
      <c r="B358">
        <v>27.852839108289</v>
      </c>
      <c r="C358">
        <f t="shared" ref="C358" si="623">AVERAGE(B358:B359)</f>
        <v>27.704181874453248</v>
      </c>
      <c r="D358">
        <f t="shared" ref="D358" si="624">10^((C358-34.95)/(-3.39))</f>
        <v>137.21749179146886</v>
      </c>
      <c r="E358">
        <f t="shared" ref="E358" si="625">D358*1000</f>
        <v>137217.49179146887</v>
      </c>
    </row>
    <row r="359" spans="1:5" x14ac:dyDescent="0.2">
      <c r="A359" t="s">
        <v>475</v>
      </c>
      <c r="B359">
        <v>27.555524640617499</v>
      </c>
    </row>
    <row r="360" spans="1:5" x14ac:dyDescent="0.2">
      <c r="A360" t="s">
        <v>283</v>
      </c>
      <c r="B360">
        <v>26.8030468705429</v>
      </c>
      <c r="C360">
        <f t="shared" ref="C360" si="626">AVERAGE(B360:B361)</f>
        <v>26.752265544188752</v>
      </c>
      <c r="D360">
        <f t="shared" ref="D360" si="627">10^((C360-34.95)/(-3.39))</f>
        <v>261.9453865392714</v>
      </c>
      <c r="E360">
        <f t="shared" ref="E360" si="628">D360*1000</f>
        <v>261945.38653927139</v>
      </c>
    </row>
    <row r="361" spans="1:5" x14ac:dyDescent="0.2">
      <c r="A361" t="s">
        <v>283</v>
      </c>
      <c r="B361">
        <v>26.701484217834601</v>
      </c>
    </row>
    <row r="362" spans="1:5" x14ac:dyDescent="0.2">
      <c r="A362" t="s">
        <v>571</v>
      </c>
      <c r="B362" t="s">
        <v>37</v>
      </c>
      <c r="C362">
        <f t="shared" ref="C362" si="629">AVERAGE(B362:B363)</f>
        <v>24.848791306457201</v>
      </c>
      <c r="D362">
        <f t="shared" ref="D362" si="630">10^((C362-34.95)/(-3.39))</f>
        <v>954.34978327536317</v>
      </c>
      <c r="E362">
        <f t="shared" ref="E362" si="631">D362*1000</f>
        <v>954349.78327536315</v>
      </c>
    </row>
    <row r="363" spans="1:5" x14ac:dyDescent="0.2">
      <c r="A363" t="s">
        <v>571</v>
      </c>
      <c r="B363">
        <v>24.848791306457201</v>
      </c>
    </row>
    <row r="364" spans="1:5" x14ac:dyDescent="0.2">
      <c r="A364" t="s">
        <v>573</v>
      </c>
      <c r="B364" t="s">
        <v>37</v>
      </c>
      <c r="C364" t="e">
        <f t="shared" ref="C364" si="632">AVERAGE(B364:B365)</f>
        <v>#DIV/0!</v>
      </c>
      <c r="D364" t="e">
        <f t="shared" ref="D364" si="633">10^((C364-34.95)/(-3.39))</f>
        <v>#DIV/0!</v>
      </c>
      <c r="E364" t="e">
        <f t="shared" ref="E364" si="634">D364*1000</f>
        <v>#DIV/0!</v>
      </c>
    </row>
    <row r="365" spans="1:5" x14ac:dyDescent="0.2">
      <c r="A365" t="s">
        <v>573</v>
      </c>
      <c r="B365" t="s">
        <v>37</v>
      </c>
    </row>
    <row r="366" spans="1:5" x14ac:dyDescent="0.2">
      <c r="A366" t="s">
        <v>575</v>
      </c>
      <c r="B366" t="s">
        <v>37</v>
      </c>
      <c r="C366">
        <f t="shared" ref="C366" si="635">AVERAGE(B366:B367)</f>
        <v>33.850786270573003</v>
      </c>
      <c r="D366">
        <f t="shared" ref="D366" si="636">10^((C366-34.95)/(-3.39))</f>
        <v>2.1098512504978948</v>
      </c>
      <c r="E366">
        <f t="shared" ref="E366" si="637">D366*1000</f>
        <v>2109.8512504978949</v>
      </c>
    </row>
    <row r="367" spans="1:5" x14ac:dyDescent="0.2">
      <c r="A367" t="s">
        <v>575</v>
      </c>
      <c r="B367">
        <v>33.850786270573003</v>
      </c>
    </row>
    <row r="368" spans="1:5" x14ac:dyDescent="0.2">
      <c r="A368" t="s">
        <v>555</v>
      </c>
      <c r="B368">
        <v>7.4523929441089001</v>
      </c>
      <c r="C368">
        <f t="shared" ref="C368" si="638">AVERAGE(B368:B369)</f>
        <v>7.37192962304111</v>
      </c>
      <c r="D368">
        <f t="shared" ref="D368" si="639">10^((C368-34.95)/(-3.39))</f>
        <v>136497282.44688252</v>
      </c>
      <c r="E368">
        <f t="shared" ref="E368" si="640">D368*1000</f>
        <v>136497282446.88252</v>
      </c>
    </row>
    <row r="369" spans="1:5" x14ac:dyDescent="0.2">
      <c r="A369" t="s">
        <v>555</v>
      </c>
      <c r="B369">
        <v>7.2914663019733199</v>
      </c>
    </row>
    <row r="370" spans="1:5" x14ac:dyDescent="0.2">
      <c r="A370" t="s">
        <v>557</v>
      </c>
      <c r="B370">
        <v>11.259692417431699</v>
      </c>
      <c r="C370">
        <f t="shared" ref="C370" si="641">AVERAGE(B370:B371)</f>
        <v>11.218691889587198</v>
      </c>
      <c r="D370">
        <f t="shared" ref="D370" si="642">10^((C370-34.95)/(-3.39))</f>
        <v>10008889.008964069</v>
      </c>
      <c r="E370">
        <f t="shared" ref="E370" si="643">D370*1000</f>
        <v>10008889008.964069</v>
      </c>
    </row>
    <row r="371" spans="1:5" x14ac:dyDescent="0.2">
      <c r="A371" t="s">
        <v>557</v>
      </c>
      <c r="B371">
        <v>11.177691361742699</v>
      </c>
    </row>
    <row r="372" spans="1:5" x14ac:dyDescent="0.2">
      <c r="A372" t="s">
        <v>559</v>
      </c>
      <c r="B372">
        <v>13.628267080178301</v>
      </c>
      <c r="C372">
        <f t="shared" ref="C372" si="644">AVERAGE(B372:B373)</f>
        <v>13.85168593059185</v>
      </c>
      <c r="D372">
        <f t="shared" ref="D372" si="645">10^((C372-34.95)/(-3.39))</f>
        <v>1673753.3756105888</v>
      </c>
      <c r="E372">
        <f t="shared" ref="E372" si="646">D372*1000</f>
        <v>1673753375.6105888</v>
      </c>
    </row>
    <row r="373" spans="1:5" x14ac:dyDescent="0.2">
      <c r="A373" t="s">
        <v>559</v>
      </c>
      <c r="B373">
        <v>14.0751047810054</v>
      </c>
    </row>
    <row r="374" spans="1:5" x14ac:dyDescent="0.2">
      <c r="A374" t="s">
        <v>561</v>
      </c>
      <c r="B374">
        <v>18.820810328719201</v>
      </c>
      <c r="C374">
        <f t="shared" ref="C374" si="647">AVERAGE(B374:B375)</f>
        <v>19.186600529696801</v>
      </c>
      <c r="D374">
        <f t="shared" ref="D374" si="648">10^((C374-34.95)/(-3.39))</f>
        <v>44665.309245318822</v>
      </c>
      <c r="E374">
        <f t="shared" ref="E374" si="649">D374*1000</f>
        <v>44665309.245318823</v>
      </c>
    </row>
    <row r="375" spans="1:5" x14ac:dyDescent="0.2">
      <c r="A375" t="s">
        <v>561</v>
      </c>
      <c r="B375">
        <v>19.5523907306744</v>
      </c>
    </row>
    <row r="376" spans="1:5" x14ac:dyDescent="0.2">
      <c r="A376" t="s">
        <v>563</v>
      </c>
      <c r="B376">
        <v>21.730537961775799</v>
      </c>
      <c r="C376">
        <f t="shared" ref="C376" si="650">AVERAGE(B376:B377)</f>
        <v>21.780676649424048</v>
      </c>
      <c r="D376">
        <f t="shared" ref="D376" si="651">10^((C376-34.95)/(-3.39))</f>
        <v>7669.3074912846077</v>
      </c>
      <c r="E376">
        <f t="shared" ref="E376" si="652">D376*1000</f>
        <v>7669307.4912846079</v>
      </c>
    </row>
    <row r="377" spans="1:5" x14ac:dyDescent="0.2">
      <c r="A377" t="s">
        <v>563</v>
      </c>
      <c r="B377">
        <v>21.830815337072298</v>
      </c>
    </row>
    <row r="378" spans="1:5" x14ac:dyDescent="0.2">
      <c r="A378" t="s">
        <v>565</v>
      </c>
      <c r="B378">
        <v>25.686498335054701</v>
      </c>
      <c r="C378">
        <f t="shared" ref="C378" si="653">AVERAGE(B378:B379)</f>
        <v>25.7762869477823</v>
      </c>
      <c r="D378">
        <f t="shared" ref="D378" si="654">10^((C378-34.95)/(-3.39))</f>
        <v>508.2882202534422</v>
      </c>
      <c r="E378">
        <f t="shared" ref="E378" si="655">D378*1000</f>
        <v>508288.22025344218</v>
      </c>
    </row>
    <row r="379" spans="1:5" x14ac:dyDescent="0.2">
      <c r="A379" t="s">
        <v>565</v>
      </c>
      <c r="B379">
        <v>25.866075560509898</v>
      </c>
    </row>
    <row r="380" spans="1:5" x14ac:dyDescent="0.2">
      <c r="A380" t="s">
        <v>567</v>
      </c>
      <c r="B380">
        <v>26.182196729279799</v>
      </c>
      <c r="C380">
        <f t="shared" ref="C380" si="656">AVERAGE(B380:B381)</f>
        <v>26.693845768230247</v>
      </c>
      <c r="D380">
        <f t="shared" ref="D380" si="657">10^((C380-34.95)/(-3.39))</f>
        <v>272.54845607156398</v>
      </c>
      <c r="E380">
        <f t="shared" ref="E380" si="658">D380*1000</f>
        <v>272548.456071564</v>
      </c>
    </row>
    <row r="381" spans="1:5" x14ac:dyDescent="0.2">
      <c r="A381" t="s">
        <v>567</v>
      </c>
      <c r="B381">
        <v>27.205494807180699</v>
      </c>
    </row>
    <row r="382" spans="1:5" x14ac:dyDescent="0.2">
      <c r="A382" t="s">
        <v>569</v>
      </c>
      <c r="B382">
        <v>34.358216401274397</v>
      </c>
      <c r="C382">
        <f t="shared" ref="C382" si="659">AVERAGE(B382:B383)</f>
        <v>33.210244383876947</v>
      </c>
      <c r="D382">
        <f t="shared" ref="D382" si="660">10^((C382-34.95)/(-3.39))</f>
        <v>3.2598847526747368</v>
      </c>
      <c r="E382">
        <f t="shared" ref="E382" si="661">D382*1000</f>
        <v>3259.8847526747368</v>
      </c>
    </row>
    <row r="383" spans="1:5" x14ac:dyDescent="0.2">
      <c r="A383" t="s">
        <v>569</v>
      </c>
      <c r="B383">
        <v>32.062272366479498</v>
      </c>
    </row>
    <row r="384" spans="1:5" x14ac:dyDescent="0.2">
      <c r="A384" t="s">
        <v>577</v>
      </c>
      <c r="B384" t="s">
        <v>37</v>
      </c>
      <c r="C384" t="e">
        <f t="shared" ref="C384" si="662">AVERAGE(B384:B385)</f>
        <v>#DIV/0!</v>
      </c>
      <c r="D384" t="e">
        <f t="shared" ref="D384" si="663">10^((C384-34.95)/(-3.39))</f>
        <v>#DIV/0!</v>
      </c>
      <c r="E384" t="e">
        <f t="shared" ref="E384" si="664">D384*1000</f>
        <v>#DIV/0!</v>
      </c>
    </row>
    <row r="385" spans="1:2" x14ac:dyDescent="0.2">
      <c r="A385" t="s">
        <v>577</v>
      </c>
      <c r="B385" t="s">
        <v>37</v>
      </c>
    </row>
  </sheetData>
  <sortState xmlns:xlrd2="http://schemas.microsoft.com/office/spreadsheetml/2017/richdata2" ref="A2:B386">
    <sortCondition ref="A2:A386"/>
  </sortState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filterMode="1"/>
  <dimension ref="A1:G385"/>
  <sheetViews>
    <sheetView workbookViewId="0">
      <selection activeCell="A74" sqref="A74:G78"/>
    </sheetView>
  </sheetViews>
  <sheetFormatPr baseColWidth="10" defaultRowHeight="16" x14ac:dyDescent="0.2"/>
  <cols>
    <col min="1" max="1" width="21.5" bestFit="1" customWidth="1"/>
    <col min="4" max="4" width="16.5" bestFit="1" customWidth="1"/>
  </cols>
  <sheetData>
    <row r="1" spans="1:7" x14ac:dyDescent="0.2">
      <c r="A1" t="s">
        <v>2</v>
      </c>
      <c r="B1" t="s">
        <v>6</v>
      </c>
      <c r="C1" t="s">
        <v>602</v>
      </c>
      <c r="D1" t="s">
        <v>603</v>
      </c>
      <c r="E1" t="s">
        <v>604</v>
      </c>
      <c r="F1" t="s">
        <v>605</v>
      </c>
      <c r="G1" t="s">
        <v>606</v>
      </c>
    </row>
    <row r="2" spans="1:7" x14ac:dyDescent="0.2">
      <c r="A2" t="s">
        <v>177</v>
      </c>
      <c r="B2" t="s">
        <v>37</v>
      </c>
      <c r="C2" t="e">
        <v>#DIV/0!</v>
      </c>
      <c r="D2" t="e">
        <v>#DIV/0!</v>
      </c>
      <c r="E2" t="e">
        <v>#DIV/0!</v>
      </c>
      <c r="F2" t="e">
        <v>#DIV/0!</v>
      </c>
      <c r="G2" t="e">
        <v>#DIV/0!</v>
      </c>
    </row>
    <row r="3" spans="1:7" hidden="1" x14ac:dyDescent="0.2">
      <c r="A3" t="s">
        <v>177</v>
      </c>
      <c r="B3" t="s">
        <v>37</v>
      </c>
    </row>
    <row r="4" spans="1:7" x14ac:dyDescent="0.2">
      <c r="A4" t="s">
        <v>537</v>
      </c>
      <c r="B4" t="s">
        <v>37</v>
      </c>
      <c r="C4" t="e">
        <v>#DIV/0!</v>
      </c>
      <c r="D4" t="e">
        <v>#DIV/0!</v>
      </c>
      <c r="E4" t="e">
        <v>#DIV/0!</v>
      </c>
      <c r="F4" t="e">
        <v>#DIV/0!</v>
      </c>
      <c r="G4" t="e">
        <v>#DIV/0!</v>
      </c>
    </row>
    <row r="5" spans="1:7" hidden="1" x14ac:dyDescent="0.2">
      <c r="A5" t="s">
        <v>537</v>
      </c>
      <c r="B5" t="s">
        <v>37</v>
      </c>
    </row>
    <row r="6" spans="1:7" x14ac:dyDescent="0.2">
      <c r="A6" t="s">
        <v>345</v>
      </c>
      <c r="B6" t="s">
        <v>37</v>
      </c>
      <c r="C6" t="e">
        <v>#DIV/0!</v>
      </c>
      <c r="D6" t="e">
        <v>#DIV/0!</v>
      </c>
      <c r="E6" t="e">
        <v>#DIV/0!</v>
      </c>
      <c r="F6" t="e">
        <v>#DIV/0!</v>
      </c>
      <c r="G6" t="e">
        <v>#DIV/0!</v>
      </c>
    </row>
    <row r="7" spans="1:7" hidden="1" x14ac:dyDescent="0.2">
      <c r="A7" t="s">
        <v>345</v>
      </c>
      <c r="B7" t="s">
        <v>37</v>
      </c>
    </row>
    <row r="8" spans="1:7" hidden="1" x14ac:dyDescent="0.2">
      <c r="A8" t="s">
        <v>179</v>
      </c>
      <c r="B8" t="s">
        <v>37</v>
      </c>
      <c r="C8" t="e">
        <v>#DIV/0!</v>
      </c>
      <c r="D8" t="e">
        <v>#DIV/0!</v>
      </c>
      <c r="E8" t="e">
        <v>#DIV/0!</v>
      </c>
    </row>
    <row r="9" spans="1:7" hidden="1" x14ac:dyDescent="0.2">
      <c r="A9" t="s">
        <v>179</v>
      </c>
      <c r="B9" t="s">
        <v>37</v>
      </c>
    </row>
    <row r="10" spans="1:7" hidden="1" x14ac:dyDescent="0.2">
      <c r="A10" t="s">
        <v>539</v>
      </c>
      <c r="B10" t="s">
        <v>37</v>
      </c>
      <c r="C10" t="e">
        <v>#DIV/0!</v>
      </c>
      <c r="D10" t="e">
        <v>#DIV/0!</v>
      </c>
      <c r="E10" t="e">
        <v>#DIV/0!</v>
      </c>
    </row>
    <row r="11" spans="1:7" hidden="1" x14ac:dyDescent="0.2">
      <c r="A11" t="s">
        <v>539</v>
      </c>
      <c r="B11" t="s">
        <v>37</v>
      </c>
    </row>
    <row r="12" spans="1:7" hidden="1" x14ac:dyDescent="0.2">
      <c r="A12" t="s">
        <v>347</v>
      </c>
      <c r="B12" t="s">
        <v>37</v>
      </c>
      <c r="C12" t="e">
        <v>#DIV/0!</v>
      </c>
      <c r="D12" t="e">
        <v>#DIV/0!</v>
      </c>
      <c r="E12" t="e">
        <v>#DIV/0!</v>
      </c>
    </row>
    <row r="13" spans="1:7" hidden="1" x14ac:dyDescent="0.2">
      <c r="A13" t="s">
        <v>347</v>
      </c>
      <c r="B13" t="s">
        <v>37</v>
      </c>
    </row>
    <row r="14" spans="1:7" hidden="1" x14ac:dyDescent="0.2">
      <c r="A14" t="s">
        <v>181</v>
      </c>
      <c r="B14" t="s">
        <v>37</v>
      </c>
      <c r="C14" t="e">
        <v>#DIV/0!</v>
      </c>
      <c r="D14" t="e">
        <v>#DIV/0!</v>
      </c>
      <c r="E14" t="e">
        <v>#DIV/0!</v>
      </c>
    </row>
    <row r="15" spans="1:7" hidden="1" x14ac:dyDescent="0.2">
      <c r="A15" t="s">
        <v>181</v>
      </c>
      <c r="B15" t="s">
        <v>37</v>
      </c>
    </row>
    <row r="16" spans="1:7" hidden="1" x14ac:dyDescent="0.2">
      <c r="A16" t="s">
        <v>541</v>
      </c>
      <c r="B16" t="s">
        <v>37</v>
      </c>
      <c r="C16" t="e">
        <v>#DIV/0!</v>
      </c>
      <c r="D16" t="e">
        <v>#DIV/0!</v>
      </c>
      <c r="E16" t="e">
        <v>#DIV/0!</v>
      </c>
    </row>
    <row r="17" spans="1:7" hidden="1" x14ac:dyDescent="0.2">
      <c r="A17" t="s">
        <v>541</v>
      </c>
      <c r="B17" t="s">
        <v>37</v>
      </c>
    </row>
    <row r="18" spans="1:7" hidden="1" x14ac:dyDescent="0.2">
      <c r="A18" t="s">
        <v>349</v>
      </c>
      <c r="B18" t="s">
        <v>37</v>
      </c>
      <c r="C18" t="e">
        <v>#DIV/0!</v>
      </c>
      <c r="D18" t="e">
        <v>#DIV/0!</v>
      </c>
      <c r="E18" t="e">
        <v>#DIV/0!</v>
      </c>
    </row>
    <row r="19" spans="1:7" hidden="1" x14ac:dyDescent="0.2">
      <c r="A19" t="s">
        <v>349</v>
      </c>
      <c r="B19" t="s">
        <v>37</v>
      </c>
    </row>
    <row r="20" spans="1:7" x14ac:dyDescent="0.2">
      <c r="A20" t="s">
        <v>44</v>
      </c>
      <c r="B20" t="s">
        <v>37</v>
      </c>
      <c r="C20" t="e">
        <v>#DIV/0!</v>
      </c>
      <c r="D20" t="e">
        <v>#DIV/0!</v>
      </c>
      <c r="E20" t="e">
        <v>#DIV/0!</v>
      </c>
      <c r="F20" t="e">
        <v>#DIV/0!</v>
      </c>
      <c r="G20" t="e">
        <v>#DIV/0!</v>
      </c>
    </row>
    <row r="21" spans="1:7" hidden="1" x14ac:dyDescent="0.2">
      <c r="A21" t="s">
        <v>44</v>
      </c>
      <c r="B21" t="s">
        <v>37</v>
      </c>
    </row>
    <row r="22" spans="1:7" x14ac:dyDescent="0.2">
      <c r="A22" t="s">
        <v>405</v>
      </c>
      <c r="B22" t="s">
        <v>37</v>
      </c>
      <c r="C22" t="e">
        <v>#DIV/0!</v>
      </c>
      <c r="D22" t="e">
        <v>#DIV/0!</v>
      </c>
      <c r="E22" t="e">
        <v>#DIV/0!</v>
      </c>
      <c r="F22" t="e">
        <v>#DIV/0!</v>
      </c>
      <c r="G22" t="e">
        <v>#DIV/0!</v>
      </c>
    </row>
    <row r="23" spans="1:7" hidden="1" x14ac:dyDescent="0.2">
      <c r="A23" t="s">
        <v>405</v>
      </c>
      <c r="B23" t="s">
        <v>37</v>
      </c>
    </row>
    <row r="24" spans="1:7" x14ac:dyDescent="0.2">
      <c r="A24" t="s">
        <v>213</v>
      </c>
      <c r="B24" t="s">
        <v>37</v>
      </c>
      <c r="C24" t="e">
        <v>#DIV/0!</v>
      </c>
      <c r="D24" t="e">
        <v>#DIV/0!</v>
      </c>
      <c r="E24" t="e">
        <v>#DIV/0!</v>
      </c>
      <c r="F24" t="e">
        <v>#DIV/0!</v>
      </c>
      <c r="G24" t="e">
        <v>#DIV/0!</v>
      </c>
    </row>
    <row r="25" spans="1:7" hidden="1" x14ac:dyDescent="0.2">
      <c r="A25" t="s">
        <v>213</v>
      </c>
      <c r="B25" t="s">
        <v>37</v>
      </c>
    </row>
    <row r="26" spans="1:7" hidden="1" x14ac:dyDescent="0.2">
      <c r="A26" t="s">
        <v>46</v>
      </c>
      <c r="B26" t="s">
        <v>37</v>
      </c>
      <c r="C26" t="e">
        <v>#DIV/0!</v>
      </c>
      <c r="D26" t="e">
        <v>#DIV/0!</v>
      </c>
      <c r="E26" t="e">
        <v>#DIV/0!</v>
      </c>
    </row>
    <row r="27" spans="1:7" hidden="1" x14ac:dyDescent="0.2">
      <c r="A27" t="s">
        <v>46</v>
      </c>
      <c r="B27" t="s">
        <v>37</v>
      </c>
    </row>
    <row r="28" spans="1:7" hidden="1" x14ac:dyDescent="0.2">
      <c r="A28" t="s">
        <v>407</v>
      </c>
      <c r="B28" t="s">
        <v>37</v>
      </c>
      <c r="C28" t="e">
        <v>#DIV/0!</v>
      </c>
      <c r="D28" t="e">
        <v>#DIV/0!</v>
      </c>
      <c r="E28" t="e">
        <v>#DIV/0!</v>
      </c>
    </row>
    <row r="29" spans="1:7" hidden="1" x14ac:dyDescent="0.2">
      <c r="A29" t="s">
        <v>407</v>
      </c>
      <c r="B29" t="s">
        <v>37</v>
      </c>
    </row>
    <row r="30" spans="1:7" hidden="1" x14ac:dyDescent="0.2">
      <c r="A30" t="s">
        <v>215</v>
      </c>
      <c r="B30" t="s">
        <v>37</v>
      </c>
      <c r="C30" t="e">
        <v>#DIV/0!</v>
      </c>
      <c r="D30" t="e">
        <v>#DIV/0!</v>
      </c>
      <c r="E30" t="e">
        <v>#DIV/0!</v>
      </c>
    </row>
    <row r="31" spans="1:7" hidden="1" x14ac:dyDescent="0.2">
      <c r="A31" t="s">
        <v>215</v>
      </c>
      <c r="B31" t="s">
        <v>37</v>
      </c>
    </row>
    <row r="32" spans="1:7" hidden="1" x14ac:dyDescent="0.2">
      <c r="A32" t="s">
        <v>48</v>
      </c>
      <c r="B32" t="s">
        <v>37</v>
      </c>
      <c r="C32" t="e">
        <v>#DIV/0!</v>
      </c>
      <c r="D32" t="e">
        <v>#DIV/0!</v>
      </c>
      <c r="E32" t="e">
        <v>#DIV/0!</v>
      </c>
    </row>
    <row r="33" spans="1:7" hidden="1" x14ac:dyDescent="0.2">
      <c r="A33" t="s">
        <v>48</v>
      </c>
      <c r="B33" t="s">
        <v>37</v>
      </c>
    </row>
    <row r="34" spans="1:7" hidden="1" x14ac:dyDescent="0.2">
      <c r="A34" t="s">
        <v>409</v>
      </c>
      <c r="B34" t="s">
        <v>37</v>
      </c>
      <c r="C34" t="e">
        <v>#DIV/0!</v>
      </c>
      <c r="D34" t="e">
        <v>#DIV/0!</v>
      </c>
      <c r="E34" t="e">
        <v>#DIV/0!</v>
      </c>
    </row>
    <row r="35" spans="1:7" hidden="1" x14ac:dyDescent="0.2">
      <c r="A35" t="s">
        <v>409</v>
      </c>
      <c r="B35" t="s">
        <v>37</v>
      </c>
    </row>
    <row r="36" spans="1:7" hidden="1" x14ac:dyDescent="0.2">
      <c r="A36" t="s">
        <v>217</v>
      </c>
      <c r="B36" t="s">
        <v>37</v>
      </c>
      <c r="C36" t="e">
        <v>#DIV/0!</v>
      </c>
      <c r="D36" t="e">
        <v>#DIV/0!</v>
      </c>
      <c r="E36" t="e">
        <v>#DIV/0!</v>
      </c>
    </row>
    <row r="37" spans="1:7" hidden="1" x14ac:dyDescent="0.2">
      <c r="A37" t="s">
        <v>217</v>
      </c>
      <c r="B37" t="s">
        <v>37</v>
      </c>
    </row>
    <row r="38" spans="1:7" x14ac:dyDescent="0.2">
      <c r="A38" t="s">
        <v>104</v>
      </c>
      <c r="B38">
        <v>25.782677274991901</v>
      </c>
      <c r="C38">
        <v>26.47431424214145</v>
      </c>
      <c r="D38">
        <v>316.37509491192799</v>
      </c>
      <c r="E38">
        <v>316375.094911928</v>
      </c>
      <c r="F38">
        <v>51338.437793926983</v>
      </c>
      <c r="G38">
        <v>260563.95787571548</v>
      </c>
    </row>
    <row r="39" spans="1:7" hidden="1" x14ac:dyDescent="0.2">
      <c r="A39" t="s">
        <v>104</v>
      </c>
      <c r="B39">
        <v>27.165951209290998</v>
      </c>
    </row>
    <row r="40" spans="1:7" x14ac:dyDescent="0.2">
      <c r="A40" t="s">
        <v>465</v>
      </c>
      <c r="B40">
        <v>20.4122693920934</v>
      </c>
      <c r="C40">
        <v>22.419644928555847</v>
      </c>
      <c r="D40">
        <v>4969.010707397113</v>
      </c>
      <c r="E40">
        <v>4969010.7073971126</v>
      </c>
      <c r="F40">
        <v>2723974.0720925354</v>
      </c>
      <c r="G40">
        <v>1824269.4441946067</v>
      </c>
    </row>
    <row r="41" spans="1:7" hidden="1" x14ac:dyDescent="0.2">
      <c r="A41" t="s">
        <v>465</v>
      </c>
      <c r="B41">
        <v>24.427020465018298</v>
      </c>
    </row>
    <row r="42" spans="1:7" x14ac:dyDescent="0.2">
      <c r="A42" t="s">
        <v>273</v>
      </c>
      <c r="B42">
        <v>23.564837069584101</v>
      </c>
      <c r="C42">
        <v>23.351216504885301</v>
      </c>
      <c r="D42">
        <v>2639.1863573228466</v>
      </c>
      <c r="E42">
        <v>2639186.3573228465</v>
      </c>
      <c r="F42">
        <v>1308079.0785841043</v>
      </c>
      <c r="G42">
        <v>3415475.652168931</v>
      </c>
    </row>
    <row r="43" spans="1:7" hidden="1" x14ac:dyDescent="0.2">
      <c r="A43" t="s">
        <v>273</v>
      </c>
      <c r="B43">
        <v>23.1375959401865</v>
      </c>
    </row>
    <row r="44" spans="1:7" hidden="1" x14ac:dyDescent="0.2">
      <c r="A44" t="s">
        <v>106</v>
      </c>
      <c r="B44">
        <v>26.867413601795899</v>
      </c>
      <c r="C44">
        <v>27.040617655517849</v>
      </c>
      <c r="D44">
        <v>215.35310310846785</v>
      </c>
      <c r="E44">
        <v>215353.10310846785</v>
      </c>
    </row>
    <row r="45" spans="1:7" hidden="1" x14ac:dyDescent="0.2">
      <c r="A45" t="s">
        <v>106</v>
      </c>
      <c r="B45">
        <v>27.213821709239799</v>
      </c>
    </row>
    <row r="46" spans="1:7" hidden="1" x14ac:dyDescent="0.2">
      <c r="A46" t="s">
        <v>467</v>
      </c>
      <c r="B46">
        <v>26.441026331865999</v>
      </c>
      <c r="C46">
        <v>26.5207700243399</v>
      </c>
      <c r="D46">
        <v>306.54802179185162</v>
      </c>
      <c r="E46">
        <v>306548.02179185161</v>
      </c>
    </row>
    <row r="47" spans="1:7" hidden="1" x14ac:dyDescent="0.2">
      <c r="A47" t="s">
        <v>467</v>
      </c>
      <c r="B47">
        <v>26.600513716813801</v>
      </c>
    </row>
    <row r="48" spans="1:7" hidden="1" x14ac:dyDescent="0.2">
      <c r="A48" t="s">
        <v>275</v>
      </c>
      <c r="B48">
        <v>23.703266381357</v>
      </c>
      <c r="C48">
        <v>23.327786558169251</v>
      </c>
      <c r="D48">
        <v>2681.5231229357069</v>
      </c>
      <c r="E48">
        <v>2681523.1229357067</v>
      </c>
    </row>
    <row r="49" spans="1:7" hidden="1" x14ac:dyDescent="0.2">
      <c r="A49" t="s">
        <v>275</v>
      </c>
      <c r="B49">
        <v>22.952306734981502</v>
      </c>
    </row>
    <row r="50" spans="1:7" hidden="1" x14ac:dyDescent="0.2">
      <c r="A50" t="s">
        <v>108</v>
      </c>
      <c r="B50">
        <v>26.782099819093499</v>
      </c>
      <c r="C50">
        <v>26.821197301700899</v>
      </c>
      <c r="D50">
        <v>249.96367560675068</v>
      </c>
      <c r="E50">
        <v>249963.67560675068</v>
      </c>
    </row>
    <row r="51" spans="1:7" hidden="1" x14ac:dyDescent="0.2">
      <c r="A51" t="s">
        <v>108</v>
      </c>
      <c r="B51">
        <v>26.860294784308302</v>
      </c>
    </row>
    <row r="52" spans="1:7" hidden="1" x14ac:dyDescent="0.2">
      <c r="A52" t="s">
        <v>469</v>
      </c>
      <c r="B52">
        <v>26.848865813938399</v>
      </c>
      <c r="C52">
        <v>27.169895289954049</v>
      </c>
      <c r="D52">
        <v>197.24960339485634</v>
      </c>
      <c r="E52">
        <v>197249.60339485633</v>
      </c>
    </row>
    <row r="53" spans="1:7" hidden="1" x14ac:dyDescent="0.2">
      <c r="A53" t="s">
        <v>469</v>
      </c>
      <c r="B53">
        <v>27.490924765969702</v>
      </c>
    </row>
    <row r="54" spans="1:7" hidden="1" x14ac:dyDescent="0.2">
      <c r="A54" t="s">
        <v>277</v>
      </c>
      <c r="B54">
        <v>22.703152826818101</v>
      </c>
      <c r="C54">
        <v>22.432528400274901</v>
      </c>
      <c r="D54">
        <v>4925.7174762482391</v>
      </c>
      <c r="E54">
        <v>4925717.4762482392</v>
      </c>
    </row>
    <row r="55" spans="1:7" hidden="1" x14ac:dyDescent="0.2">
      <c r="A55" t="s">
        <v>277</v>
      </c>
      <c r="B55">
        <v>22.1619039737317</v>
      </c>
    </row>
    <row r="56" spans="1:7" x14ac:dyDescent="0.2">
      <c r="A56" t="s">
        <v>30</v>
      </c>
      <c r="B56">
        <v>23.581857637320599</v>
      </c>
      <c r="C56">
        <v>24.72272010590105</v>
      </c>
      <c r="D56">
        <v>1039.6729001814845</v>
      </c>
      <c r="E56">
        <v>1039672.9001814844</v>
      </c>
      <c r="F56">
        <v>333790.23972773901</v>
      </c>
      <c r="G56">
        <v>724179.37707824446</v>
      </c>
    </row>
    <row r="57" spans="1:7" hidden="1" x14ac:dyDescent="0.2">
      <c r="A57" t="s">
        <v>30</v>
      </c>
      <c r="B57">
        <v>25.863582574481502</v>
      </c>
    </row>
    <row r="58" spans="1:7" x14ac:dyDescent="0.2">
      <c r="A58" t="s">
        <v>393</v>
      </c>
      <c r="B58">
        <v>26.610137953967701</v>
      </c>
      <c r="C58">
        <v>25.36263742957755</v>
      </c>
      <c r="D58">
        <v>673.17898785555042</v>
      </c>
      <c r="E58">
        <v>673178.98785555037</v>
      </c>
      <c r="F58">
        <v>626840.71003755939</v>
      </c>
      <c r="G58">
        <v>749866.39897043293</v>
      </c>
    </row>
    <row r="59" spans="1:7" hidden="1" x14ac:dyDescent="0.2">
      <c r="A59" t="s">
        <v>393</v>
      </c>
      <c r="B59">
        <v>24.115136905187398</v>
      </c>
    </row>
    <row r="60" spans="1:7" x14ac:dyDescent="0.2">
      <c r="A60" t="s">
        <v>201</v>
      </c>
      <c r="B60">
        <v>22.9493711152173</v>
      </c>
      <c r="C60">
        <v>23.286329213974149</v>
      </c>
      <c r="D60">
        <v>2758.105354094122</v>
      </c>
      <c r="E60">
        <v>2758105.3540941221</v>
      </c>
      <c r="F60">
        <v>1743196.5954308221</v>
      </c>
      <c r="G60">
        <v>2777776.7469737139</v>
      </c>
    </row>
    <row r="61" spans="1:7" hidden="1" x14ac:dyDescent="0.2">
      <c r="A61" t="s">
        <v>201</v>
      </c>
      <c r="B61">
        <v>23.623287312731001</v>
      </c>
    </row>
    <row r="62" spans="1:7" hidden="1" x14ac:dyDescent="0.2">
      <c r="A62" t="s">
        <v>32</v>
      </c>
      <c r="B62">
        <v>25.437730476773002</v>
      </c>
      <c r="C62">
        <v>25.187588317271953</v>
      </c>
      <c r="D62">
        <v>758.17150515893309</v>
      </c>
      <c r="E62">
        <v>758171.50515893311</v>
      </c>
    </row>
    <row r="63" spans="1:7" hidden="1" x14ac:dyDescent="0.2">
      <c r="A63" t="s">
        <v>32</v>
      </c>
      <c r="B63">
        <v>24.9374461577709</v>
      </c>
    </row>
    <row r="64" spans="1:7" hidden="1" x14ac:dyDescent="0.2">
      <c r="A64" t="s">
        <v>395</v>
      </c>
      <c r="B64">
        <v>22.787156584534198</v>
      </c>
      <c r="C64">
        <v>24.272558160882951</v>
      </c>
      <c r="D64">
        <v>1411.5226717786591</v>
      </c>
      <c r="E64">
        <v>1411522.6717786591</v>
      </c>
    </row>
    <row r="65" spans="1:7" hidden="1" x14ac:dyDescent="0.2">
      <c r="A65" t="s">
        <v>395</v>
      </c>
      <c r="B65">
        <v>25.757959737231701</v>
      </c>
    </row>
    <row r="66" spans="1:7" hidden="1" x14ac:dyDescent="0.2">
      <c r="A66" t="s">
        <v>203</v>
      </c>
      <c r="B66">
        <v>26.334900021015201</v>
      </c>
      <c r="C66">
        <v>24.715901650258051</v>
      </c>
      <c r="D66">
        <v>1044.499094388771</v>
      </c>
      <c r="E66">
        <v>1044499.094388771</v>
      </c>
    </row>
    <row r="67" spans="1:7" hidden="1" x14ac:dyDescent="0.2">
      <c r="A67" t="s">
        <v>203</v>
      </c>
      <c r="B67">
        <v>23.0969032795009</v>
      </c>
    </row>
    <row r="68" spans="1:7" hidden="1" x14ac:dyDescent="0.2">
      <c r="A68" t="s">
        <v>34</v>
      </c>
      <c r="B68">
        <v>26.189819987385999</v>
      </c>
      <c r="C68">
        <v>26.225236932617698</v>
      </c>
      <c r="D68">
        <v>374.69372589431566</v>
      </c>
      <c r="E68">
        <v>374693.72589431563</v>
      </c>
    </row>
    <row r="69" spans="1:7" hidden="1" x14ac:dyDescent="0.2">
      <c r="A69" t="s">
        <v>34</v>
      </c>
      <c r="B69">
        <v>26.2606538778494</v>
      </c>
    </row>
    <row r="70" spans="1:7" hidden="1" x14ac:dyDescent="0.2">
      <c r="A70" t="s">
        <v>397</v>
      </c>
      <c r="B70">
        <v>27.050971101027699</v>
      </c>
      <c r="C70">
        <v>27.433643965183798</v>
      </c>
      <c r="D70">
        <v>164.89753727708896</v>
      </c>
      <c r="E70">
        <v>164897.53727708897</v>
      </c>
    </row>
    <row r="71" spans="1:7" hidden="1" x14ac:dyDescent="0.2">
      <c r="A71" t="s">
        <v>397</v>
      </c>
      <c r="B71">
        <v>27.8163168293399</v>
      </c>
    </row>
    <row r="72" spans="1:7" hidden="1" x14ac:dyDescent="0.2">
      <c r="A72" t="s">
        <v>205</v>
      </c>
      <c r="B72">
        <v>23.4887110552359</v>
      </c>
      <c r="C72">
        <v>22.555591230199802</v>
      </c>
      <c r="D72">
        <v>4530.7257924382493</v>
      </c>
      <c r="E72">
        <v>4530725.7924382491</v>
      </c>
    </row>
    <row r="73" spans="1:7" hidden="1" x14ac:dyDescent="0.2">
      <c r="A73" t="s">
        <v>205</v>
      </c>
      <c r="B73">
        <v>21.622471405163701</v>
      </c>
    </row>
    <row r="74" spans="1:7" x14ac:dyDescent="0.2">
      <c r="A74" t="s">
        <v>189</v>
      </c>
      <c r="B74" t="s">
        <v>37</v>
      </c>
      <c r="C74" t="e">
        <v>#DIV/0!</v>
      </c>
      <c r="D74" t="e">
        <v>#DIV/0!</v>
      </c>
      <c r="E74" t="e">
        <v>#DIV/0!</v>
      </c>
      <c r="F74" t="e">
        <v>#DIV/0!</v>
      </c>
      <c r="G74" t="e">
        <v>#DIV/0!</v>
      </c>
    </row>
    <row r="75" spans="1:7" hidden="1" x14ac:dyDescent="0.2">
      <c r="A75" t="s">
        <v>189</v>
      </c>
      <c r="B75" t="s">
        <v>37</v>
      </c>
    </row>
    <row r="76" spans="1:7" x14ac:dyDescent="0.2">
      <c r="A76" t="s">
        <v>549</v>
      </c>
      <c r="B76" t="s">
        <v>37</v>
      </c>
      <c r="C76" t="e">
        <v>#DIV/0!</v>
      </c>
      <c r="D76" t="e">
        <v>#DIV/0!</v>
      </c>
      <c r="E76" t="e">
        <v>#DIV/0!</v>
      </c>
      <c r="F76" t="e">
        <v>#DIV/0!</v>
      </c>
      <c r="G76" t="e">
        <v>#DIV/0!</v>
      </c>
    </row>
    <row r="77" spans="1:7" hidden="1" x14ac:dyDescent="0.2">
      <c r="A77" t="s">
        <v>549</v>
      </c>
      <c r="B77" t="s">
        <v>37</v>
      </c>
    </row>
    <row r="78" spans="1:7" x14ac:dyDescent="0.2">
      <c r="A78" t="s">
        <v>357</v>
      </c>
      <c r="B78" t="s">
        <v>37</v>
      </c>
      <c r="C78" t="e">
        <v>#DIV/0!</v>
      </c>
      <c r="D78" t="e">
        <v>#DIV/0!</v>
      </c>
      <c r="E78" t="e">
        <v>#DIV/0!</v>
      </c>
      <c r="F78" t="e">
        <v>#DIV/0!</v>
      </c>
      <c r="G78" t="e">
        <v>#DIV/0!</v>
      </c>
    </row>
    <row r="79" spans="1:7" hidden="1" x14ac:dyDescent="0.2">
      <c r="A79" t="s">
        <v>357</v>
      </c>
      <c r="B79" t="s">
        <v>37</v>
      </c>
    </row>
    <row r="80" spans="1:7" hidden="1" x14ac:dyDescent="0.2">
      <c r="A80" t="s">
        <v>191</v>
      </c>
      <c r="B80" t="s">
        <v>37</v>
      </c>
      <c r="C80" t="e">
        <v>#DIV/0!</v>
      </c>
      <c r="D80" t="e">
        <v>#DIV/0!</v>
      </c>
      <c r="E80" t="e">
        <v>#DIV/0!</v>
      </c>
    </row>
    <row r="81" spans="1:7" hidden="1" x14ac:dyDescent="0.2">
      <c r="A81" t="s">
        <v>191</v>
      </c>
      <c r="B81" t="s">
        <v>37</v>
      </c>
    </row>
    <row r="82" spans="1:7" hidden="1" x14ac:dyDescent="0.2">
      <c r="A82" t="s">
        <v>551</v>
      </c>
      <c r="B82" t="s">
        <v>37</v>
      </c>
      <c r="C82" t="e">
        <v>#DIV/0!</v>
      </c>
      <c r="D82" t="e">
        <v>#DIV/0!</v>
      </c>
      <c r="E82" t="e">
        <v>#DIV/0!</v>
      </c>
    </row>
    <row r="83" spans="1:7" hidden="1" x14ac:dyDescent="0.2">
      <c r="A83" t="s">
        <v>551</v>
      </c>
      <c r="B83" t="s">
        <v>37</v>
      </c>
    </row>
    <row r="84" spans="1:7" hidden="1" x14ac:dyDescent="0.2">
      <c r="A84" t="s">
        <v>359</v>
      </c>
      <c r="B84" t="s">
        <v>37</v>
      </c>
      <c r="C84" t="e">
        <v>#DIV/0!</v>
      </c>
      <c r="D84" t="e">
        <v>#DIV/0!</v>
      </c>
      <c r="E84" t="e">
        <v>#DIV/0!</v>
      </c>
    </row>
    <row r="85" spans="1:7" hidden="1" x14ac:dyDescent="0.2">
      <c r="A85" t="s">
        <v>359</v>
      </c>
      <c r="B85" t="s">
        <v>37</v>
      </c>
    </row>
    <row r="86" spans="1:7" hidden="1" x14ac:dyDescent="0.2">
      <c r="A86" t="s">
        <v>193</v>
      </c>
      <c r="B86" t="s">
        <v>37</v>
      </c>
      <c r="C86" t="e">
        <v>#DIV/0!</v>
      </c>
      <c r="D86" t="e">
        <v>#DIV/0!</v>
      </c>
      <c r="E86" t="e">
        <v>#DIV/0!</v>
      </c>
    </row>
    <row r="87" spans="1:7" hidden="1" x14ac:dyDescent="0.2">
      <c r="A87" t="s">
        <v>193</v>
      </c>
      <c r="B87" t="s">
        <v>37</v>
      </c>
    </row>
    <row r="88" spans="1:7" hidden="1" x14ac:dyDescent="0.2">
      <c r="A88" t="s">
        <v>553</v>
      </c>
      <c r="B88" t="s">
        <v>37</v>
      </c>
      <c r="C88">
        <v>33.1149329898291</v>
      </c>
      <c r="D88">
        <v>3.4779048972420092</v>
      </c>
      <c r="E88">
        <v>3477.9048972420092</v>
      </c>
    </row>
    <row r="89" spans="1:7" hidden="1" x14ac:dyDescent="0.2">
      <c r="A89" t="s">
        <v>553</v>
      </c>
      <c r="B89">
        <v>33.1149329898291</v>
      </c>
    </row>
    <row r="90" spans="1:7" hidden="1" x14ac:dyDescent="0.2">
      <c r="A90" t="s">
        <v>361</v>
      </c>
      <c r="B90" t="s">
        <v>37</v>
      </c>
      <c r="C90" t="e">
        <v>#DIV/0!</v>
      </c>
      <c r="D90" t="e">
        <v>#DIV/0!</v>
      </c>
      <c r="E90" t="e">
        <v>#DIV/0!</v>
      </c>
    </row>
    <row r="91" spans="1:7" hidden="1" x14ac:dyDescent="0.2">
      <c r="A91" t="s">
        <v>361</v>
      </c>
      <c r="B91" t="s">
        <v>37</v>
      </c>
    </row>
    <row r="92" spans="1:7" x14ac:dyDescent="0.2">
      <c r="A92" t="s">
        <v>116</v>
      </c>
      <c r="B92">
        <v>27.547050074457601</v>
      </c>
      <c r="C92">
        <v>27.1361895751212</v>
      </c>
      <c r="D92">
        <v>201.81750247176353</v>
      </c>
      <c r="E92">
        <v>201817.50247176352</v>
      </c>
      <c r="F92">
        <v>96874.664055725225</v>
      </c>
      <c r="G92">
        <v>281339.80437946651</v>
      </c>
    </row>
    <row r="93" spans="1:7" hidden="1" x14ac:dyDescent="0.2">
      <c r="A93" t="s">
        <v>116</v>
      </c>
      <c r="B93">
        <v>26.725329075784799</v>
      </c>
    </row>
    <row r="94" spans="1:7" x14ac:dyDescent="0.2">
      <c r="A94" t="s">
        <v>477</v>
      </c>
      <c r="B94">
        <v>26.883535538993101</v>
      </c>
      <c r="C94">
        <v>27.2776185954738</v>
      </c>
      <c r="D94">
        <v>183.33245426691221</v>
      </c>
      <c r="E94">
        <v>183332.45426691222</v>
      </c>
      <c r="F94">
        <v>10716.853587112102</v>
      </c>
      <c r="G94">
        <v>173178.84758196332</v>
      </c>
    </row>
    <row r="95" spans="1:7" hidden="1" x14ac:dyDescent="0.2">
      <c r="A95" t="s">
        <v>477</v>
      </c>
      <c r="B95">
        <v>27.6717016519545</v>
      </c>
    </row>
    <row r="96" spans="1:7" x14ac:dyDescent="0.2">
      <c r="A96" t="s">
        <v>285</v>
      </c>
      <c r="B96">
        <v>29.104554655462401</v>
      </c>
      <c r="C96">
        <v>29.000907981024703</v>
      </c>
      <c r="D96">
        <v>56.871463051942442</v>
      </c>
      <c r="E96">
        <v>56871.463051942439</v>
      </c>
      <c r="F96">
        <v>85667.74560693487</v>
      </c>
      <c r="G96">
        <v>112717.16574176827</v>
      </c>
    </row>
    <row r="97" spans="1:7" hidden="1" x14ac:dyDescent="0.2">
      <c r="A97" t="s">
        <v>285</v>
      </c>
      <c r="B97">
        <v>28.897261306587001</v>
      </c>
    </row>
    <row r="98" spans="1:7" hidden="1" x14ac:dyDescent="0.2">
      <c r="A98" t="s">
        <v>118</v>
      </c>
      <c r="B98">
        <v>26.788535969402702</v>
      </c>
      <c r="C98">
        <v>26.803597133796899</v>
      </c>
      <c r="D98">
        <v>252.96980856192801</v>
      </c>
      <c r="E98">
        <v>252969.80856192802</v>
      </c>
    </row>
    <row r="99" spans="1:7" hidden="1" x14ac:dyDescent="0.2">
      <c r="A99" t="s">
        <v>118</v>
      </c>
      <c r="B99">
        <v>26.818658298191099</v>
      </c>
    </row>
    <row r="100" spans="1:7" hidden="1" x14ac:dyDescent="0.2">
      <c r="A100" t="s">
        <v>479</v>
      </c>
      <c r="B100">
        <v>27.416154607205801</v>
      </c>
      <c r="C100">
        <v>27.35260888966905</v>
      </c>
      <c r="D100">
        <v>174.22814857039273</v>
      </c>
      <c r="E100">
        <v>174228.14857039275</v>
      </c>
    </row>
    <row r="101" spans="1:7" hidden="1" x14ac:dyDescent="0.2">
      <c r="A101" t="s">
        <v>479</v>
      </c>
      <c r="B101">
        <v>27.289063172132298</v>
      </c>
    </row>
    <row r="102" spans="1:7" hidden="1" x14ac:dyDescent="0.2">
      <c r="A102" t="s">
        <v>287</v>
      </c>
      <c r="B102">
        <v>28.7549150418841</v>
      </c>
      <c r="C102">
        <v>28.696590526017403</v>
      </c>
      <c r="D102">
        <v>69.930005379114704</v>
      </c>
      <c r="E102">
        <v>69930.005379114707</v>
      </c>
    </row>
    <row r="103" spans="1:7" hidden="1" x14ac:dyDescent="0.2">
      <c r="A103" t="s">
        <v>287</v>
      </c>
      <c r="B103">
        <v>28.638266010150701</v>
      </c>
    </row>
    <row r="104" spans="1:7" hidden="1" x14ac:dyDescent="0.2">
      <c r="A104" t="s">
        <v>120</v>
      </c>
      <c r="B104">
        <v>24.962803183215101</v>
      </c>
      <c r="C104">
        <v>26.169192670670501</v>
      </c>
      <c r="D104">
        <v>389.23210210470813</v>
      </c>
      <c r="E104">
        <v>389232.10210470814</v>
      </c>
    </row>
    <row r="105" spans="1:7" hidden="1" x14ac:dyDescent="0.2">
      <c r="A105" t="s">
        <v>120</v>
      </c>
      <c r="B105">
        <v>27.375582158125901</v>
      </c>
    </row>
    <row r="106" spans="1:7" hidden="1" x14ac:dyDescent="0.2">
      <c r="A106" t="s">
        <v>481</v>
      </c>
      <c r="B106">
        <v>27.535408881516201</v>
      </c>
      <c r="C106">
        <v>27.459962775390999</v>
      </c>
      <c r="D106">
        <v>161.97593990858508</v>
      </c>
      <c r="E106">
        <v>161975.93990858507</v>
      </c>
    </row>
    <row r="107" spans="1:7" hidden="1" x14ac:dyDescent="0.2">
      <c r="A107" t="s">
        <v>481</v>
      </c>
      <c r="B107">
        <v>27.3845166692658</v>
      </c>
    </row>
    <row r="108" spans="1:7" hidden="1" x14ac:dyDescent="0.2">
      <c r="A108" t="s">
        <v>289</v>
      </c>
      <c r="B108">
        <v>25.4585110619274</v>
      </c>
      <c r="C108">
        <v>27.0682421645806</v>
      </c>
      <c r="D108">
        <v>211.35002879424772</v>
      </c>
      <c r="E108">
        <v>211350.02879424772</v>
      </c>
    </row>
    <row r="109" spans="1:7" hidden="1" x14ac:dyDescent="0.2">
      <c r="A109" t="s">
        <v>289</v>
      </c>
      <c r="B109">
        <v>28.677973267233799</v>
      </c>
    </row>
    <row r="110" spans="1:7" x14ac:dyDescent="0.2">
      <c r="A110" t="s">
        <v>171</v>
      </c>
      <c r="B110" t="s">
        <v>37</v>
      </c>
      <c r="C110" t="e">
        <v>#DIV/0!</v>
      </c>
      <c r="D110" t="e">
        <v>#DIV/0!</v>
      </c>
      <c r="E110" t="e">
        <v>#DIV/0!</v>
      </c>
      <c r="F110" t="e">
        <v>#DIV/0!</v>
      </c>
      <c r="G110" t="e">
        <v>#DIV/0!</v>
      </c>
    </row>
    <row r="111" spans="1:7" hidden="1" x14ac:dyDescent="0.2">
      <c r="A111" t="s">
        <v>171</v>
      </c>
      <c r="B111" t="s">
        <v>37</v>
      </c>
    </row>
    <row r="112" spans="1:7" x14ac:dyDescent="0.2">
      <c r="A112" t="s">
        <v>531</v>
      </c>
      <c r="B112" t="s">
        <v>37</v>
      </c>
      <c r="C112" t="e">
        <v>#DIV/0!</v>
      </c>
      <c r="D112" t="e">
        <v>#DIV/0!</v>
      </c>
      <c r="E112" t="e">
        <v>#DIV/0!</v>
      </c>
      <c r="F112" t="e">
        <v>#DIV/0!</v>
      </c>
      <c r="G112" t="e">
        <v>#DIV/0!</v>
      </c>
    </row>
    <row r="113" spans="1:7" hidden="1" x14ac:dyDescent="0.2">
      <c r="A113" t="s">
        <v>531</v>
      </c>
      <c r="B113" t="s">
        <v>37</v>
      </c>
    </row>
    <row r="114" spans="1:7" x14ac:dyDescent="0.2">
      <c r="A114" t="s">
        <v>339</v>
      </c>
      <c r="B114" t="s">
        <v>37</v>
      </c>
      <c r="C114" t="e">
        <v>#DIV/0!</v>
      </c>
      <c r="D114" t="e">
        <v>#DIV/0!</v>
      </c>
      <c r="E114" t="e">
        <v>#DIV/0!</v>
      </c>
      <c r="F114" t="e">
        <v>#DIV/0!</v>
      </c>
      <c r="G114" t="e">
        <v>#DIV/0!</v>
      </c>
    </row>
    <row r="115" spans="1:7" hidden="1" x14ac:dyDescent="0.2">
      <c r="A115" t="s">
        <v>339</v>
      </c>
      <c r="B115" t="s">
        <v>37</v>
      </c>
    </row>
    <row r="116" spans="1:7" hidden="1" x14ac:dyDescent="0.2">
      <c r="A116" t="s">
        <v>173</v>
      </c>
      <c r="B116" t="s">
        <v>37</v>
      </c>
      <c r="C116" t="e">
        <v>#DIV/0!</v>
      </c>
      <c r="D116" t="e">
        <v>#DIV/0!</v>
      </c>
      <c r="E116" t="e">
        <v>#DIV/0!</v>
      </c>
    </row>
    <row r="117" spans="1:7" hidden="1" x14ac:dyDescent="0.2">
      <c r="A117" t="s">
        <v>173</v>
      </c>
      <c r="B117" t="s">
        <v>37</v>
      </c>
    </row>
    <row r="118" spans="1:7" hidden="1" x14ac:dyDescent="0.2">
      <c r="A118" t="s">
        <v>533</v>
      </c>
      <c r="B118" t="s">
        <v>37</v>
      </c>
      <c r="C118" t="e">
        <v>#DIV/0!</v>
      </c>
      <c r="D118" t="e">
        <v>#DIV/0!</v>
      </c>
      <c r="E118" t="e">
        <v>#DIV/0!</v>
      </c>
    </row>
    <row r="119" spans="1:7" hidden="1" x14ac:dyDescent="0.2">
      <c r="A119" t="s">
        <v>533</v>
      </c>
      <c r="B119" t="s">
        <v>37</v>
      </c>
    </row>
    <row r="120" spans="1:7" hidden="1" x14ac:dyDescent="0.2">
      <c r="A120" t="s">
        <v>341</v>
      </c>
      <c r="B120" t="s">
        <v>37</v>
      </c>
      <c r="C120" t="e">
        <v>#DIV/0!</v>
      </c>
      <c r="D120" t="e">
        <v>#DIV/0!</v>
      </c>
      <c r="E120" t="e">
        <v>#DIV/0!</v>
      </c>
    </row>
    <row r="121" spans="1:7" hidden="1" x14ac:dyDescent="0.2">
      <c r="A121" t="s">
        <v>341</v>
      </c>
      <c r="B121" t="s">
        <v>37</v>
      </c>
    </row>
    <row r="122" spans="1:7" hidden="1" x14ac:dyDescent="0.2">
      <c r="A122" t="s">
        <v>175</v>
      </c>
      <c r="B122" t="s">
        <v>37</v>
      </c>
      <c r="C122" t="e">
        <v>#DIV/0!</v>
      </c>
      <c r="D122" t="e">
        <v>#DIV/0!</v>
      </c>
      <c r="E122" t="e">
        <v>#DIV/0!</v>
      </c>
    </row>
    <row r="123" spans="1:7" hidden="1" x14ac:dyDescent="0.2">
      <c r="A123" t="s">
        <v>175</v>
      </c>
      <c r="B123" t="s">
        <v>37</v>
      </c>
    </row>
    <row r="124" spans="1:7" hidden="1" x14ac:dyDescent="0.2">
      <c r="A124" t="s">
        <v>535</v>
      </c>
      <c r="B124" t="s">
        <v>37</v>
      </c>
      <c r="C124" t="e">
        <v>#DIV/0!</v>
      </c>
      <c r="D124" t="e">
        <v>#DIV/0!</v>
      </c>
      <c r="E124" t="e">
        <v>#DIV/0!</v>
      </c>
    </row>
    <row r="125" spans="1:7" hidden="1" x14ac:dyDescent="0.2">
      <c r="A125" t="s">
        <v>535</v>
      </c>
      <c r="B125" t="s">
        <v>37</v>
      </c>
    </row>
    <row r="126" spans="1:7" hidden="1" x14ac:dyDescent="0.2">
      <c r="A126" t="s">
        <v>343</v>
      </c>
      <c r="B126" t="s">
        <v>37</v>
      </c>
      <c r="C126" t="e">
        <v>#DIV/0!</v>
      </c>
      <c r="D126" t="e">
        <v>#DIV/0!</v>
      </c>
      <c r="E126" t="e">
        <v>#DIV/0!</v>
      </c>
    </row>
    <row r="127" spans="1:7" hidden="1" x14ac:dyDescent="0.2">
      <c r="A127" t="s">
        <v>343</v>
      </c>
      <c r="B127" t="s">
        <v>37</v>
      </c>
    </row>
    <row r="128" spans="1:7" x14ac:dyDescent="0.2">
      <c r="A128" t="s">
        <v>36</v>
      </c>
      <c r="B128" t="s">
        <v>37</v>
      </c>
      <c r="C128" t="e">
        <v>#DIV/0!</v>
      </c>
      <c r="D128" t="e">
        <v>#DIV/0!</v>
      </c>
      <c r="E128" t="e">
        <v>#DIV/0!</v>
      </c>
      <c r="F128" t="e">
        <v>#DIV/0!</v>
      </c>
      <c r="G128" t="e">
        <v>#DIV/0!</v>
      </c>
    </row>
    <row r="129" spans="1:7" hidden="1" x14ac:dyDescent="0.2">
      <c r="A129" t="s">
        <v>36</v>
      </c>
      <c r="B129" t="s">
        <v>37</v>
      </c>
    </row>
    <row r="130" spans="1:7" x14ac:dyDescent="0.2">
      <c r="A130" t="s">
        <v>399</v>
      </c>
      <c r="B130" t="s">
        <v>37</v>
      </c>
      <c r="C130" t="e">
        <v>#DIV/0!</v>
      </c>
      <c r="D130" t="e">
        <v>#DIV/0!</v>
      </c>
      <c r="E130" t="e">
        <v>#DIV/0!</v>
      </c>
      <c r="F130" t="e">
        <v>#DIV/0!</v>
      </c>
      <c r="G130" t="e">
        <v>#DIV/0!</v>
      </c>
    </row>
    <row r="131" spans="1:7" hidden="1" x14ac:dyDescent="0.2">
      <c r="A131" t="s">
        <v>399</v>
      </c>
      <c r="B131" t="s">
        <v>37</v>
      </c>
    </row>
    <row r="132" spans="1:7" x14ac:dyDescent="0.2">
      <c r="A132" t="s">
        <v>207</v>
      </c>
      <c r="B132" t="s">
        <v>37</v>
      </c>
      <c r="C132" t="e">
        <v>#DIV/0!</v>
      </c>
      <c r="D132" t="e">
        <v>#DIV/0!</v>
      </c>
      <c r="E132" t="e">
        <v>#DIV/0!</v>
      </c>
      <c r="F132" t="e">
        <v>#DIV/0!</v>
      </c>
      <c r="G132" t="e">
        <v>#DIV/0!</v>
      </c>
    </row>
    <row r="133" spans="1:7" hidden="1" x14ac:dyDescent="0.2">
      <c r="A133" t="s">
        <v>207</v>
      </c>
      <c r="B133" t="s">
        <v>37</v>
      </c>
    </row>
    <row r="134" spans="1:7" hidden="1" x14ac:dyDescent="0.2">
      <c r="A134" t="s">
        <v>40</v>
      </c>
      <c r="B134" t="s">
        <v>37</v>
      </c>
      <c r="C134" t="e">
        <v>#DIV/0!</v>
      </c>
      <c r="D134" t="e">
        <v>#DIV/0!</v>
      </c>
      <c r="E134" t="e">
        <v>#DIV/0!</v>
      </c>
    </row>
    <row r="135" spans="1:7" hidden="1" x14ac:dyDescent="0.2">
      <c r="A135" t="s">
        <v>40</v>
      </c>
      <c r="B135" t="s">
        <v>37</v>
      </c>
    </row>
    <row r="136" spans="1:7" hidden="1" x14ac:dyDescent="0.2">
      <c r="A136" t="s">
        <v>401</v>
      </c>
      <c r="B136" t="s">
        <v>37</v>
      </c>
      <c r="C136" t="e">
        <v>#DIV/0!</v>
      </c>
      <c r="D136" t="e">
        <v>#DIV/0!</v>
      </c>
      <c r="E136" t="e">
        <v>#DIV/0!</v>
      </c>
    </row>
    <row r="137" spans="1:7" hidden="1" x14ac:dyDescent="0.2">
      <c r="A137" t="s">
        <v>401</v>
      </c>
      <c r="B137" t="s">
        <v>37</v>
      </c>
    </row>
    <row r="138" spans="1:7" hidden="1" x14ac:dyDescent="0.2">
      <c r="A138" t="s">
        <v>209</v>
      </c>
      <c r="B138" t="s">
        <v>37</v>
      </c>
      <c r="C138" t="e">
        <v>#DIV/0!</v>
      </c>
      <c r="D138" t="e">
        <v>#DIV/0!</v>
      </c>
      <c r="E138" t="e">
        <v>#DIV/0!</v>
      </c>
    </row>
    <row r="139" spans="1:7" hidden="1" x14ac:dyDescent="0.2">
      <c r="A139" t="s">
        <v>209</v>
      </c>
      <c r="B139" t="s">
        <v>37</v>
      </c>
    </row>
    <row r="140" spans="1:7" hidden="1" x14ac:dyDescent="0.2">
      <c r="A140" t="s">
        <v>42</v>
      </c>
      <c r="B140" t="s">
        <v>37</v>
      </c>
      <c r="C140" t="e">
        <v>#DIV/0!</v>
      </c>
      <c r="D140" t="e">
        <v>#DIV/0!</v>
      </c>
      <c r="E140" t="e">
        <v>#DIV/0!</v>
      </c>
    </row>
    <row r="141" spans="1:7" hidden="1" x14ac:dyDescent="0.2">
      <c r="A141" t="s">
        <v>42</v>
      </c>
      <c r="B141" t="s">
        <v>37</v>
      </c>
    </row>
    <row r="142" spans="1:7" hidden="1" x14ac:dyDescent="0.2">
      <c r="A142" t="s">
        <v>403</v>
      </c>
      <c r="B142" t="s">
        <v>37</v>
      </c>
      <c r="C142" t="e">
        <v>#DIV/0!</v>
      </c>
      <c r="D142" t="e">
        <v>#DIV/0!</v>
      </c>
      <c r="E142" t="e">
        <v>#DIV/0!</v>
      </c>
    </row>
    <row r="143" spans="1:7" hidden="1" x14ac:dyDescent="0.2">
      <c r="A143" t="s">
        <v>403</v>
      </c>
      <c r="B143" t="s">
        <v>37</v>
      </c>
    </row>
    <row r="144" spans="1:7" hidden="1" x14ac:dyDescent="0.2">
      <c r="A144" t="s">
        <v>211</v>
      </c>
      <c r="B144" t="s">
        <v>37</v>
      </c>
      <c r="C144" t="e">
        <v>#DIV/0!</v>
      </c>
      <c r="D144" t="e">
        <v>#DIV/0!</v>
      </c>
      <c r="E144" t="e">
        <v>#DIV/0!</v>
      </c>
    </row>
    <row r="145" spans="1:7" hidden="1" x14ac:dyDescent="0.2">
      <c r="A145" t="s">
        <v>211</v>
      </c>
      <c r="B145" t="s">
        <v>37</v>
      </c>
    </row>
    <row r="146" spans="1:7" x14ac:dyDescent="0.2">
      <c r="A146" t="s">
        <v>98</v>
      </c>
      <c r="B146">
        <v>25.7981027812042</v>
      </c>
      <c r="C146">
        <v>25.92207138687095</v>
      </c>
      <c r="D146">
        <v>460.36869667437685</v>
      </c>
      <c r="E146">
        <v>460368.69667437684</v>
      </c>
      <c r="F146">
        <v>157322.62675138432</v>
      </c>
      <c r="G146">
        <v>425008.22556537896</v>
      </c>
    </row>
    <row r="147" spans="1:7" hidden="1" x14ac:dyDescent="0.2">
      <c r="A147" t="s">
        <v>98</v>
      </c>
      <c r="B147">
        <v>26.0460399925377</v>
      </c>
    </row>
    <row r="148" spans="1:7" x14ac:dyDescent="0.2">
      <c r="A148" t="s">
        <v>459</v>
      </c>
      <c r="B148">
        <v>21.0920092288323</v>
      </c>
      <c r="C148">
        <v>21.884693714550203</v>
      </c>
      <c r="D148">
        <v>7146.1585997056854</v>
      </c>
      <c r="E148">
        <v>7146158.5997056859</v>
      </c>
      <c r="F148">
        <v>3770548.0723717446</v>
      </c>
      <c r="G148">
        <v>2793171.9166905005</v>
      </c>
    </row>
    <row r="149" spans="1:7" hidden="1" x14ac:dyDescent="0.2">
      <c r="A149" t="s">
        <v>459</v>
      </c>
      <c r="B149">
        <v>22.677378200268102</v>
      </c>
    </row>
    <row r="150" spans="1:7" x14ac:dyDescent="0.2">
      <c r="A150" t="s">
        <v>267</v>
      </c>
      <c r="B150">
        <v>21.2216832147212</v>
      </c>
      <c r="C150">
        <v>21.810579068357598</v>
      </c>
      <c r="D150">
        <v>7515.1106272883089</v>
      </c>
      <c r="E150">
        <v>7515110.6272883089</v>
      </c>
      <c r="F150">
        <v>3188512.0709031899</v>
      </c>
      <c r="G150">
        <v>3924904.003032682</v>
      </c>
    </row>
    <row r="151" spans="1:7" hidden="1" x14ac:dyDescent="0.2">
      <c r="A151" t="s">
        <v>267</v>
      </c>
      <c r="B151">
        <v>22.399474921993999</v>
      </c>
    </row>
    <row r="152" spans="1:7" hidden="1" x14ac:dyDescent="0.2">
      <c r="A152" t="s">
        <v>100</v>
      </c>
      <c r="B152">
        <v>25.701413972753599</v>
      </c>
      <c r="C152">
        <v>25.629333536488197</v>
      </c>
      <c r="D152">
        <v>561.64142656184163</v>
      </c>
      <c r="E152">
        <v>561641.42656184162</v>
      </c>
    </row>
    <row r="153" spans="1:7" hidden="1" x14ac:dyDescent="0.2">
      <c r="A153" t="s">
        <v>100</v>
      </c>
      <c r="B153">
        <v>25.557253100222798</v>
      </c>
    </row>
    <row r="154" spans="1:7" hidden="1" x14ac:dyDescent="0.2">
      <c r="A154" t="s">
        <v>461</v>
      </c>
      <c r="B154">
        <v>24.834214080220299</v>
      </c>
      <c r="C154">
        <v>25.68330277146655</v>
      </c>
      <c r="D154">
        <v>541.42587300139519</v>
      </c>
      <c r="E154">
        <v>541425.87300139514</v>
      </c>
    </row>
    <row r="155" spans="1:7" hidden="1" x14ac:dyDescent="0.2">
      <c r="A155" t="s">
        <v>461</v>
      </c>
      <c r="B155">
        <v>26.532391462712798</v>
      </c>
    </row>
    <row r="156" spans="1:7" hidden="1" x14ac:dyDescent="0.2">
      <c r="A156" t="s">
        <v>269</v>
      </c>
      <c r="B156">
        <v>22.650654827834501</v>
      </c>
      <c r="C156">
        <v>23.245067226994351</v>
      </c>
      <c r="D156">
        <v>2836.4983084603623</v>
      </c>
      <c r="E156">
        <v>2836498.3084603623</v>
      </c>
    </row>
    <row r="157" spans="1:7" hidden="1" x14ac:dyDescent="0.2">
      <c r="A157" t="s">
        <v>269</v>
      </c>
      <c r="B157">
        <v>23.839479626154201</v>
      </c>
    </row>
    <row r="158" spans="1:7" hidden="1" x14ac:dyDescent="0.2">
      <c r="A158" t="s">
        <v>102</v>
      </c>
      <c r="B158">
        <v>26.909578398320001</v>
      </c>
      <c r="C158">
        <v>26.80333674611585</v>
      </c>
      <c r="D158">
        <v>253.01455345991826</v>
      </c>
      <c r="E158">
        <v>253014.55345991827</v>
      </c>
    </row>
    <row r="159" spans="1:7" hidden="1" x14ac:dyDescent="0.2">
      <c r="A159" t="s">
        <v>102</v>
      </c>
      <c r="B159">
        <v>26.697095093911699</v>
      </c>
    </row>
    <row r="160" spans="1:7" hidden="1" x14ac:dyDescent="0.2">
      <c r="A160" t="s">
        <v>463</v>
      </c>
      <c r="B160">
        <v>25.269874376544902</v>
      </c>
      <c r="C160">
        <v>25.322186557269198</v>
      </c>
      <c r="D160">
        <v>691.93127736442068</v>
      </c>
      <c r="E160">
        <v>691931.2773644207</v>
      </c>
    </row>
    <row r="161" spans="1:7" hidden="1" x14ac:dyDescent="0.2">
      <c r="A161" t="s">
        <v>463</v>
      </c>
      <c r="B161">
        <v>25.374498737993498</v>
      </c>
    </row>
    <row r="162" spans="1:7" hidden="1" x14ac:dyDescent="0.2">
      <c r="A162" t="s">
        <v>271</v>
      </c>
      <c r="B162">
        <v>22.9878570421177</v>
      </c>
      <c r="C162">
        <v>24.260528751259749</v>
      </c>
      <c r="D162">
        <v>1423.1030733493749</v>
      </c>
      <c r="E162">
        <v>1423103.0733493748</v>
      </c>
    </row>
    <row r="163" spans="1:7" hidden="1" x14ac:dyDescent="0.2">
      <c r="A163" t="s">
        <v>271</v>
      </c>
      <c r="B163">
        <v>25.533200460401801</v>
      </c>
    </row>
    <row r="164" spans="1:7" x14ac:dyDescent="0.2">
      <c r="A164" t="s">
        <v>20</v>
      </c>
      <c r="B164">
        <v>27.107461464774701</v>
      </c>
      <c r="C164">
        <v>26.767959190336601</v>
      </c>
      <c r="D164">
        <v>259.16798955485547</v>
      </c>
      <c r="E164">
        <v>259167.98955485548</v>
      </c>
      <c r="F164">
        <v>207474.16165667065</v>
      </c>
      <c r="G164">
        <v>497154.15054336184</v>
      </c>
    </row>
    <row r="165" spans="1:7" hidden="1" x14ac:dyDescent="0.2">
      <c r="A165" t="s">
        <v>20</v>
      </c>
      <c r="B165">
        <v>26.428456915898501</v>
      </c>
    </row>
    <row r="166" spans="1:7" x14ac:dyDescent="0.2">
      <c r="A166" t="s">
        <v>387</v>
      </c>
      <c r="B166">
        <v>25.476780099381902</v>
      </c>
      <c r="C166">
        <v>25.741816211292601</v>
      </c>
      <c r="D166">
        <v>520.32944596126219</v>
      </c>
      <c r="E166">
        <v>520329.44596126222</v>
      </c>
      <c r="F166">
        <v>90337.496716986527</v>
      </c>
      <c r="G166">
        <v>418428.33498767158</v>
      </c>
    </row>
    <row r="167" spans="1:7" hidden="1" x14ac:dyDescent="0.2">
      <c r="A167" t="s">
        <v>387</v>
      </c>
      <c r="B167">
        <v>26.006852323203301</v>
      </c>
    </row>
    <row r="168" spans="1:7" x14ac:dyDescent="0.2">
      <c r="A168" t="s">
        <v>195</v>
      </c>
      <c r="B168">
        <v>25.776690624344699</v>
      </c>
      <c r="C168">
        <v>26.1209845326138</v>
      </c>
      <c r="D168">
        <v>402.18821569361518</v>
      </c>
      <c r="E168">
        <v>402188.2156936152</v>
      </c>
      <c r="F168">
        <v>274860.68319113279</v>
      </c>
      <c r="G168">
        <v>667612.2820562307</v>
      </c>
    </row>
    <row r="169" spans="1:7" hidden="1" x14ac:dyDescent="0.2">
      <c r="A169" t="s">
        <v>195</v>
      </c>
      <c r="B169">
        <v>26.465278440882901</v>
      </c>
    </row>
    <row r="170" spans="1:7" hidden="1" x14ac:dyDescent="0.2">
      <c r="A170" t="s">
        <v>26</v>
      </c>
      <c r="B170">
        <v>25.437121614695101</v>
      </c>
      <c r="C170">
        <v>25.437121614695101</v>
      </c>
      <c r="D170">
        <v>639.96882079570867</v>
      </c>
      <c r="E170">
        <v>639968.82079570869</v>
      </c>
    </row>
    <row r="171" spans="1:7" hidden="1" x14ac:dyDescent="0.2">
      <c r="A171" t="s">
        <v>26</v>
      </c>
      <c r="B171" t="s">
        <v>37</v>
      </c>
    </row>
    <row r="172" spans="1:7" hidden="1" x14ac:dyDescent="0.2">
      <c r="A172" t="s">
        <v>389</v>
      </c>
      <c r="B172">
        <v>25.961526994365201</v>
      </c>
      <c r="C172">
        <v>26.3333487538805</v>
      </c>
      <c r="D172">
        <v>348.16493403852922</v>
      </c>
      <c r="E172">
        <v>348164.93403852923</v>
      </c>
    </row>
    <row r="173" spans="1:7" hidden="1" x14ac:dyDescent="0.2">
      <c r="A173" t="s">
        <v>389</v>
      </c>
      <c r="B173">
        <v>26.7051705133958</v>
      </c>
    </row>
    <row r="174" spans="1:7" hidden="1" x14ac:dyDescent="0.2">
      <c r="A174" t="s">
        <v>197</v>
      </c>
      <c r="B174">
        <v>23.183756096431399</v>
      </c>
      <c r="C174">
        <v>24.853928073853048</v>
      </c>
      <c r="D174">
        <v>951.0258212384623</v>
      </c>
      <c r="E174">
        <v>951025.82123846235</v>
      </c>
    </row>
    <row r="175" spans="1:7" hidden="1" x14ac:dyDescent="0.2">
      <c r="A175" t="s">
        <v>197</v>
      </c>
      <c r="B175">
        <v>26.524100051274701</v>
      </c>
    </row>
    <row r="176" spans="1:7" hidden="1" x14ac:dyDescent="0.2">
      <c r="A176" t="s">
        <v>28</v>
      </c>
      <c r="B176">
        <v>25.392247181543301</v>
      </c>
      <c r="C176">
        <v>25.5510197921427</v>
      </c>
      <c r="D176">
        <v>592.32564127952128</v>
      </c>
      <c r="E176">
        <v>592325.64127952128</v>
      </c>
    </row>
    <row r="177" spans="1:7" hidden="1" x14ac:dyDescent="0.2">
      <c r="A177" t="s">
        <v>28</v>
      </c>
      <c r="B177">
        <v>25.709792402742099</v>
      </c>
    </row>
    <row r="178" spans="1:7" hidden="1" x14ac:dyDescent="0.2">
      <c r="A178" t="s">
        <v>391</v>
      </c>
      <c r="B178">
        <v>25.764469288546099</v>
      </c>
      <c r="C178">
        <v>26.17845656644225</v>
      </c>
      <c r="D178">
        <v>386.79062496322337</v>
      </c>
      <c r="E178">
        <v>386790.62496322335</v>
      </c>
    </row>
    <row r="179" spans="1:7" hidden="1" x14ac:dyDescent="0.2">
      <c r="A179" t="s">
        <v>391</v>
      </c>
      <c r="B179">
        <v>26.592443844338401</v>
      </c>
    </row>
    <row r="180" spans="1:7" hidden="1" x14ac:dyDescent="0.2">
      <c r="A180" t="s">
        <v>199</v>
      </c>
      <c r="B180">
        <v>26.390110115393899</v>
      </c>
      <c r="C180">
        <v>25.415078310852998</v>
      </c>
      <c r="D180">
        <v>649.62280923661444</v>
      </c>
      <c r="E180">
        <v>649622.8092366145</v>
      </c>
    </row>
    <row r="181" spans="1:7" hidden="1" x14ac:dyDescent="0.2">
      <c r="A181" t="s">
        <v>199</v>
      </c>
      <c r="B181">
        <v>24.4400465063121</v>
      </c>
    </row>
    <row r="182" spans="1:7" x14ac:dyDescent="0.2">
      <c r="A182" t="s">
        <v>327</v>
      </c>
      <c r="B182" t="s">
        <v>37</v>
      </c>
      <c r="C182" t="e">
        <v>#DIV/0!</v>
      </c>
      <c r="D182" t="e">
        <v>#DIV/0!</v>
      </c>
      <c r="E182" t="e">
        <v>#DIV/0!</v>
      </c>
      <c r="F182" t="e">
        <v>#DIV/0!</v>
      </c>
      <c r="G182" t="e">
        <v>#DIV/0!</v>
      </c>
    </row>
    <row r="183" spans="1:7" hidden="1" x14ac:dyDescent="0.2">
      <c r="A183" t="s">
        <v>327</v>
      </c>
      <c r="B183" t="s">
        <v>37</v>
      </c>
    </row>
    <row r="184" spans="1:7" x14ac:dyDescent="0.2">
      <c r="A184" t="s">
        <v>134</v>
      </c>
      <c r="B184" t="s">
        <v>37</v>
      </c>
      <c r="C184" t="e">
        <v>#DIV/0!</v>
      </c>
      <c r="D184" t="e">
        <v>#DIV/0!</v>
      </c>
      <c r="E184" t="e">
        <v>#DIV/0!</v>
      </c>
      <c r="F184" t="e">
        <v>#DIV/0!</v>
      </c>
      <c r="G184" t="e">
        <v>#DIV/0!</v>
      </c>
    </row>
    <row r="185" spans="1:7" hidden="1" x14ac:dyDescent="0.2">
      <c r="A185" t="s">
        <v>134</v>
      </c>
      <c r="B185" t="s">
        <v>37</v>
      </c>
    </row>
    <row r="186" spans="1:7" x14ac:dyDescent="0.2">
      <c r="A186" t="s">
        <v>495</v>
      </c>
      <c r="B186" t="s">
        <v>37</v>
      </c>
      <c r="C186" t="e">
        <v>#DIV/0!</v>
      </c>
      <c r="D186" t="e">
        <v>#DIV/0!</v>
      </c>
      <c r="E186" t="e">
        <v>#DIV/0!</v>
      </c>
      <c r="F186" t="e">
        <v>#DIV/0!</v>
      </c>
      <c r="G186" t="e">
        <v>#DIV/0!</v>
      </c>
    </row>
    <row r="187" spans="1:7" hidden="1" x14ac:dyDescent="0.2">
      <c r="A187" t="s">
        <v>495</v>
      </c>
      <c r="B187" t="s">
        <v>37</v>
      </c>
    </row>
    <row r="188" spans="1:7" hidden="1" x14ac:dyDescent="0.2">
      <c r="A188" t="s">
        <v>329</v>
      </c>
      <c r="B188" t="s">
        <v>37</v>
      </c>
      <c r="C188" t="e">
        <v>#DIV/0!</v>
      </c>
      <c r="D188" t="e">
        <v>#DIV/0!</v>
      </c>
      <c r="E188" t="e">
        <v>#DIV/0!</v>
      </c>
    </row>
    <row r="189" spans="1:7" hidden="1" x14ac:dyDescent="0.2">
      <c r="A189" t="s">
        <v>329</v>
      </c>
      <c r="B189" t="s">
        <v>37</v>
      </c>
    </row>
    <row r="190" spans="1:7" hidden="1" x14ac:dyDescent="0.2">
      <c r="A190" t="s">
        <v>136</v>
      </c>
      <c r="B190" t="s">
        <v>37</v>
      </c>
      <c r="C190" t="e">
        <v>#DIV/0!</v>
      </c>
      <c r="D190" t="e">
        <v>#DIV/0!</v>
      </c>
      <c r="E190" t="e">
        <v>#DIV/0!</v>
      </c>
    </row>
    <row r="191" spans="1:7" hidden="1" x14ac:dyDescent="0.2">
      <c r="A191" t="s">
        <v>136</v>
      </c>
      <c r="B191" t="s">
        <v>37</v>
      </c>
    </row>
    <row r="192" spans="1:7" hidden="1" x14ac:dyDescent="0.2">
      <c r="A192" t="s">
        <v>497</v>
      </c>
      <c r="B192">
        <v>32.645432494846297</v>
      </c>
      <c r="C192">
        <v>32.645432494846297</v>
      </c>
      <c r="D192">
        <v>4.7842451287414471</v>
      </c>
      <c r="E192">
        <v>4784.2451287414469</v>
      </c>
    </row>
    <row r="193" spans="1:7" hidden="1" x14ac:dyDescent="0.2">
      <c r="A193" t="s">
        <v>497</v>
      </c>
      <c r="B193" t="s">
        <v>37</v>
      </c>
    </row>
    <row r="194" spans="1:7" hidden="1" x14ac:dyDescent="0.2">
      <c r="A194" t="s">
        <v>331</v>
      </c>
      <c r="B194" t="s">
        <v>37</v>
      </c>
      <c r="C194" t="e">
        <v>#DIV/0!</v>
      </c>
      <c r="D194" t="e">
        <v>#DIV/0!</v>
      </c>
      <c r="E194" t="e">
        <v>#DIV/0!</v>
      </c>
    </row>
    <row r="195" spans="1:7" hidden="1" x14ac:dyDescent="0.2">
      <c r="A195" t="s">
        <v>331</v>
      </c>
      <c r="B195" t="s">
        <v>37</v>
      </c>
    </row>
    <row r="196" spans="1:7" hidden="1" x14ac:dyDescent="0.2">
      <c r="A196" t="s">
        <v>138</v>
      </c>
      <c r="B196" t="s">
        <v>37</v>
      </c>
      <c r="C196" t="e">
        <v>#DIV/0!</v>
      </c>
      <c r="D196" t="e">
        <v>#DIV/0!</v>
      </c>
      <c r="E196" t="e">
        <v>#DIV/0!</v>
      </c>
    </row>
    <row r="197" spans="1:7" hidden="1" x14ac:dyDescent="0.2">
      <c r="A197" t="s">
        <v>138</v>
      </c>
      <c r="B197" t="s">
        <v>37</v>
      </c>
    </row>
    <row r="198" spans="1:7" hidden="1" x14ac:dyDescent="0.2">
      <c r="A198" t="s">
        <v>499</v>
      </c>
      <c r="B198" t="s">
        <v>37</v>
      </c>
      <c r="C198" t="e">
        <v>#DIV/0!</v>
      </c>
      <c r="D198" t="e">
        <v>#DIV/0!</v>
      </c>
      <c r="E198" t="e">
        <v>#DIV/0!</v>
      </c>
    </row>
    <row r="199" spans="1:7" hidden="1" x14ac:dyDescent="0.2">
      <c r="A199" t="s">
        <v>499</v>
      </c>
      <c r="B199" t="s">
        <v>37</v>
      </c>
    </row>
    <row r="200" spans="1:7" x14ac:dyDescent="0.2">
      <c r="A200" t="s">
        <v>333</v>
      </c>
      <c r="B200" t="s">
        <v>37</v>
      </c>
      <c r="C200" t="e">
        <v>#DIV/0!</v>
      </c>
      <c r="D200" t="e">
        <v>#DIV/0!</v>
      </c>
      <c r="E200" t="e">
        <v>#DIV/0!</v>
      </c>
      <c r="F200" t="e">
        <v>#DIV/0!</v>
      </c>
      <c r="G200" t="e">
        <v>#DIV/0!</v>
      </c>
    </row>
    <row r="201" spans="1:7" hidden="1" x14ac:dyDescent="0.2">
      <c r="A201" t="s">
        <v>333</v>
      </c>
      <c r="B201" t="s">
        <v>37</v>
      </c>
    </row>
    <row r="202" spans="1:7" x14ac:dyDescent="0.2">
      <c r="A202" t="s">
        <v>140</v>
      </c>
      <c r="B202" t="s">
        <v>37</v>
      </c>
      <c r="C202" t="e">
        <v>#DIV/0!</v>
      </c>
      <c r="D202" t="e">
        <v>#DIV/0!</v>
      </c>
      <c r="E202" t="e">
        <v>#DIV/0!</v>
      </c>
      <c r="F202" t="e">
        <v>#DIV/0!</v>
      </c>
      <c r="G202" t="e">
        <v>#DIV/0!</v>
      </c>
    </row>
    <row r="203" spans="1:7" hidden="1" x14ac:dyDescent="0.2">
      <c r="A203" t="s">
        <v>140</v>
      </c>
      <c r="B203" t="s">
        <v>37</v>
      </c>
    </row>
    <row r="204" spans="1:7" x14ac:dyDescent="0.2">
      <c r="A204" t="s">
        <v>501</v>
      </c>
      <c r="B204" t="s">
        <v>37</v>
      </c>
      <c r="C204" t="e">
        <v>#DIV/0!</v>
      </c>
      <c r="D204" t="e">
        <v>#DIV/0!</v>
      </c>
      <c r="E204" t="e">
        <v>#DIV/0!</v>
      </c>
      <c r="F204" t="e">
        <v>#DIV/0!</v>
      </c>
      <c r="G204" t="e">
        <v>#DIV/0!</v>
      </c>
    </row>
    <row r="205" spans="1:7" hidden="1" x14ac:dyDescent="0.2">
      <c r="A205" t="s">
        <v>501</v>
      </c>
      <c r="B205" t="s">
        <v>37</v>
      </c>
    </row>
    <row r="206" spans="1:7" hidden="1" x14ac:dyDescent="0.2">
      <c r="A206" t="s">
        <v>335</v>
      </c>
      <c r="B206" t="s">
        <v>37</v>
      </c>
      <c r="C206" t="e">
        <v>#DIV/0!</v>
      </c>
      <c r="D206" t="e">
        <v>#DIV/0!</v>
      </c>
      <c r="E206" t="e">
        <v>#DIV/0!</v>
      </c>
    </row>
    <row r="207" spans="1:7" hidden="1" x14ac:dyDescent="0.2">
      <c r="A207" t="s">
        <v>335</v>
      </c>
      <c r="B207" t="s">
        <v>37</v>
      </c>
    </row>
    <row r="208" spans="1:7" hidden="1" x14ac:dyDescent="0.2">
      <c r="A208" t="s">
        <v>142</v>
      </c>
      <c r="B208" t="s">
        <v>37</v>
      </c>
      <c r="C208" t="e">
        <v>#DIV/0!</v>
      </c>
      <c r="D208" t="e">
        <v>#DIV/0!</v>
      </c>
      <c r="E208" t="e">
        <v>#DIV/0!</v>
      </c>
    </row>
    <row r="209" spans="1:7" hidden="1" x14ac:dyDescent="0.2">
      <c r="A209" t="s">
        <v>142</v>
      </c>
      <c r="B209" t="s">
        <v>37</v>
      </c>
    </row>
    <row r="210" spans="1:7" hidden="1" x14ac:dyDescent="0.2">
      <c r="A210" t="s">
        <v>503</v>
      </c>
      <c r="B210" t="s">
        <v>37</v>
      </c>
      <c r="C210" t="e">
        <v>#DIV/0!</v>
      </c>
      <c r="D210" t="e">
        <v>#DIV/0!</v>
      </c>
      <c r="E210" t="e">
        <v>#DIV/0!</v>
      </c>
    </row>
    <row r="211" spans="1:7" hidden="1" x14ac:dyDescent="0.2">
      <c r="A211" t="s">
        <v>503</v>
      </c>
      <c r="B211" t="s">
        <v>37</v>
      </c>
    </row>
    <row r="212" spans="1:7" hidden="1" x14ac:dyDescent="0.2">
      <c r="A212" t="s">
        <v>337</v>
      </c>
      <c r="B212" t="s">
        <v>37</v>
      </c>
      <c r="C212" t="e">
        <v>#DIV/0!</v>
      </c>
      <c r="D212" t="e">
        <v>#DIV/0!</v>
      </c>
      <c r="E212" t="e">
        <v>#DIV/0!</v>
      </c>
    </row>
    <row r="213" spans="1:7" hidden="1" x14ac:dyDescent="0.2">
      <c r="A213" t="s">
        <v>337</v>
      </c>
      <c r="B213" t="s">
        <v>37</v>
      </c>
    </row>
    <row r="214" spans="1:7" hidden="1" x14ac:dyDescent="0.2">
      <c r="A214" t="s">
        <v>144</v>
      </c>
      <c r="B214" t="s">
        <v>37</v>
      </c>
      <c r="C214" t="e">
        <v>#DIV/0!</v>
      </c>
      <c r="D214" t="e">
        <v>#DIV/0!</v>
      </c>
      <c r="E214" t="e">
        <v>#DIV/0!</v>
      </c>
    </row>
    <row r="215" spans="1:7" hidden="1" x14ac:dyDescent="0.2">
      <c r="A215" t="s">
        <v>144</v>
      </c>
      <c r="B215" t="s">
        <v>37</v>
      </c>
    </row>
    <row r="216" spans="1:7" hidden="1" x14ac:dyDescent="0.2">
      <c r="A216" t="s">
        <v>505</v>
      </c>
      <c r="B216" t="s">
        <v>37</v>
      </c>
      <c r="C216" t="e">
        <v>#DIV/0!</v>
      </c>
      <c r="D216" t="e">
        <v>#DIV/0!</v>
      </c>
      <c r="E216" t="e">
        <v>#DIV/0!</v>
      </c>
    </row>
    <row r="217" spans="1:7" hidden="1" x14ac:dyDescent="0.2">
      <c r="A217" t="s">
        <v>505</v>
      </c>
      <c r="B217" t="s">
        <v>37</v>
      </c>
    </row>
    <row r="218" spans="1:7" x14ac:dyDescent="0.2">
      <c r="A218" t="s">
        <v>315</v>
      </c>
      <c r="B218">
        <v>24.422238269099399</v>
      </c>
      <c r="C218">
        <v>28.442898990046046</v>
      </c>
      <c r="D218">
        <v>83.080446709118632</v>
      </c>
      <c r="E218">
        <v>83080.446709118638</v>
      </c>
      <c r="F218">
        <v>1875090.2545501092</v>
      </c>
      <c r="G218">
        <v>1301645.0765213147</v>
      </c>
    </row>
    <row r="219" spans="1:7" hidden="1" x14ac:dyDescent="0.2">
      <c r="A219" t="s">
        <v>315</v>
      </c>
      <c r="B219">
        <v>32.463559710992698</v>
      </c>
    </row>
    <row r="220" spans="1:7" x14ac:dyDescent="0.2">
      <c r="A220" t="s">
        <v>122</v>
      </c>
      <c r="B220">
        <v>20.370826249728001</v>
      </c>
      <c r="C220">
        <v>23.53103527942865</v>
      </c>
      <c r="D220">
        <v>2335.7489982465304</v>
      </c>
      <c r="E220">
        <v>2335748.9982465305</v>
      </c>
      <c r="F220">
        <v>10211295.238305937</v>
      </c>
      <c r="G220">
        <v>7261861.1495504854</v>
      </c>
    </row>
    <row r="221" spans="1:7" hidden="1" x14ac:dyDescent="0.2">
      <c r="A221" t="s">
        <v>122</v>
      </c>
      <c r="B221">
        <v>26.691244309129299</v>
      </c>
    </row>
    <row r="222" spans="1:7" x14ac:dyDescent="0.2">
      <c r="A222" t="s">
        <v>483</v>
      </c>
      <c r="B222">
        <v>26.840721847647998</v>
      </c>
      <c r="C222">
        <v>26.3399899029409</v>
      </c>
      <c r="D222">
        <v>346.59794811691791</v>
      </c>
      <c r="E222">
        <v>346597.94811691792</v>
      </c>
      <c r="F222">
        <v>69136.69037358796</v>
      </c>
      <c r="G222">
        <v>267077.73281981342</v>
      </c>
    </row>
    <row r="223" spans="1:7" hidden="1" x14ac:dyDescent="0.2">
      <c r="A223" t="s">
        <v>483</v>
      </c>
      <c r="B223">
        <v>25.839257958233802</v>
      </c>
    </row>
    <row r="224" spans="1:7" hidden="1" x14ac:dyDescent="0.2">
      <c r="A224" t="s">
        <v>317</v>
      </c>
      <c r="B224">
        <v>26.336701091652699</v>
      </c>
      <c r="C224">
        <v>22.952166469225801</v>
      </c>
      <c r="D224">
        <v>3460.8592108752205</v>
      </c>
      <c r="E224">
        <v>3460859.2108752206</v>
      </c>
    </row>
    <row r="225" spans="1:7" hidden="1" x14ac:dyDescent="0.2">
      <c r="A225" t="s">
        <v>317</v>
      </c>
      <c r="B225">
        <v>19.5676318467989</v>
      </c>
    </row>
    <row r="226" spans="1:7" hidden="1" x14ac:dyDescent="0.2">
      <c r="A226" t="s">
        <v>124</v>
      </c>
      <c r="B226">
        <v>25.781531710077399</v>
      </c>
      <c r="C226">
        <v>25.963837195484402</v>
      </c>
      <c r="D226">
        <v>447.49221885338403</v>
      </c>
      <c r="E226">
        <v>447492.21885338402</v>
      </c>
    </row>
    <row r="227" spans="1:7" hidden="1" x14ac:dyDescent="0.2">
      <c r="A227" t="s">
        <v>124</v>
      </c>
      <c r="B227">
        <v>26.146142680891401</v>
      </c>
    </row>
    <row r="228" spans="1:7" hidden="1" x14ac:dyDescent="0.2">
      <c r="A228" t="s">
        <v>485</v>
      </c>
      <c r="B228">
        <v>26.533940817406101</v>
      </c>
      <c r="C228">
        <v>27.001101192067701</v>
      </c>
      <c r="D228">
        <v>221.21160558891583</v>
      </c>
      <c r="E228">
        <v>221211.60558891582</v>
      </c>
    </row>
    <row r="229" spans="1:7" hidden="1" x14ac:dyDescent="0.2">
      <c r="A229" t="s">
        <v>485</v>
      </c>
      <c r="B229">
        <v>27.4682615667293</v>
      </c>
    </row>
    <row r="230" spans="1:7" hidden="1" x14ac:dyDescent="0.2">
      <c r="A230" t="s">
        <v>319</v>
      </c>
      <c r="B230">
        <v>25.282641840178499</v>
      </c>
      <c r="C230">
        <v>26.280068644347949</v>
      </c>
      <c r="D230">
        <v>360.9955719796049</v>
      </c>
      <c r="E230">
        <v>360995.57197960489</v>
      </c>
    </row>
    <row r="231" spans="1:7" hidden="1" x14ac:dyDescent="0.2">
      <c r="A231" t="s">
        <v>319</v>
      </c>
      <c r="B231">
        <v>27.277495448517399</v>
      </c>
    </row>
    <row r="232" spans="1:7" hidden="1" x14ac:dyDescent="0.2">
      <c r="A232" t="s">
        <v>126</v>
      </c>
      <c r="B232">
        <v>14.8539593913512</v>
      </c>
      <c r="C232">
        <v>20.444843810807001</v>
      </c>
      <c r="D232">
        <v>19002.342231551538</v>
      </c>
      <c r="E232">
        <v>19002342.231551539</v>
      </c>
    </row>
    <row r="233" spans="1:7" hidden="1" x14ac:dyDescent="0.2">
      <c r="A233" t="s">
        <v>126</v>
      </c>
      <c r="B233">
        <v>26.035728230262801</v>
      </c>
    </row>
    <row r="234" spans="1:7" hidden="1" x14ac:dyDescent="0.2">
      <c r="A234" t="s">
        <v>487</v>
      </c>
      <c r="B234">
        <v>26.913678292890999</v>
      </c>
      <c r="C234">
        <v>26.9219889720822</v>
      </c>
      <c r="D234">
        <v>233.42364475360654</v>
      </c>
      <c r="E234">
        <v>233423.64475360652</v>
      </c>
    </row>
    <row r="235" spans="1:7" hidden="1" x14ac:dyDescent="0.2">
      <c r="A235" t="s">
        <v>487</v>
      </c>
      <c r="B235">
        <v>26.930299651273401</v>
      </c>
    </row>
    <row r="236" spans="1:7" x14ac:dyDescent="0.2">
      <c r="A236" t="s">
        <v>321</v>
      </c>
      <c r="B236">
        <v>26.666000896421501</v>
      </c>
      <c r="C236">
        <v>25.97131330733415</v>
      </c>
      <c r="D236">
        <v>445.22561791612219</v>
      </c>
      <c r="E236">
        <v>445225.6179161222</v>
      </c>
      <c r="F236">
        <v>3255767.1670274599</v>
      </c>
      <c r="G236">
        <v>2236730.3053581584</v>
      </c>
    </row>
    <row r="237" spans="1:7" hidden="1" x14ac:dyDescent="0.2">
      <c r="A237" t="s">
        <v>321</v>
      </c>
      <c r="B237">
        <v>25.276625718246802</v>
      </c>
    </row>
    <row r="238" spans="1:7" x14ac:dyDescent="0.2">
      <c r="A238" t="s">
        <v>128</v>
      </c>
      <c r="B238">
        <v>26.588107499018001</v>
      </c>
      <c r="C238">
        <v>26.28863876046475</v>
      </c>
      <c r="D238">
        <v>358.90029637844344</v>
      </c>
      <c r="E238">
        <v>358900.29637844343</v>
      </c>
      <c r="F238">
        <v>61819.120949015538</v>
      </c>
      <c r="G238">
        <v>301035.93774335779</v>
      </c>
    </row>
    <row r="239" spans="1:7" hidden="1" x14ac:dyDescent="0.2">
      <c r="A239" t="s">
        <v>128</v>
      </c>
      <c r="B239">
        <v>25.989170021911502</v>
      </c>
    </row>
    <row r="240" spans="1:7" x14ac:dyDescent="0.2">
      <c r="A240" t="s">
        <v>489</v>
      </c>
      <c r="B240">
        <v>27.213223438674301</v>
      </c>
      <c r="C240">
        <v>27.551004570437549</v>
      </c>
      <c r="D240">
        <v>152.263048963589</v>
      </c>
      <c r="E240">
        <v>152263.04896358901</v>
      </c>
      <c r="F240">
        <v>40803.839546051837</v>
      </c>
      <c r="G240">
        <v>199326.6350302388</v>
      </c>
    </row>
    <row r="241" spans="1:7" hidden="1" x14ac:dyDescent="0.2">
      <c r="A241" t="s">
        <v>489</v>
      </c>
      <c r="B241">
        <v>27.888785702200799</v>
      </c>
    </row>
    <row r="242" spans="1:7" hidden="1" x14ac:dyDescent="0.2">
      <c r="A242" t="s">
        <v>323</v>
      </c>
      <c r="B242">
        <v>26.815235483914801</v>
      </c>
      <c r="C242">
        <v>26.7068161811005</v>
      </c>
      <c r="D242">
        <v>270.15788377931221</v>
      </c>
      <c r="E242">
        <v>270157.88377931219</v>
      </c>
    </row>
    <row r="243" spans="1:7" hidden="1" x14ac:dyDescent="0.2">
      <c r="A243" t="s">
        <v>323</v>
      </c>
      <c r="B243">
        <v>26.598396878286199</v>
      </c>
    </row>
    <row r="244" spans="1:7" hidden="1" x14ac:dyDescent="0.2">
      <c r="A244" t="s">
        <v>130</v>
      </c>
      <c r="B244">
        <v>26.390479087827199</v>
      </c>
      <c r="C244">
        <v>26.512365054055898</v>
      </c>
      <c r="D244">
        <v>308.30307768352532</v>
      </c>
      <c r="E244">
        <v>308303.07768352533</v>
      </c>
    </row>
    <row r="245" spans="1:7" hidden="1" x14ac:dyDescent="0.2">
      <c r="A245" t="s">
        <v>130</v>
      </c>
      <c r="B245">
        <v>26.634251020284601</v>
      </c>
    </row>
    <row r="246" spans="1:7" hidden="1" x14ac:dyDescent="0.2">
      <c r="A246" t="s">
        <v>491</v>
      </c>
      <c r="B246">
        <v>27.226665220246399</v>
      </c>
      <c r="C246">
        <v>26.977498919006599</v>
      </c>
      <c r="D246">
        <v>224.78650264983247</v>
      </c>
      <c r="E246">
        <v>224786.50264983246</v>
      </c>
    </row>
    <row r="247" spans="1:7" hidden="1" x14ac:dyDescent="0.2">
      <c r="A247" t="s">
        <v>491</v>
      </c>
      <c r="B247">
        <v>26.728332617766799</v>
      </c>
    </row>
    <row r="248" spans="1:7" hidden="1" x14ac:dyDescent="0.2">
      <c r="A248" t="s">
        <v>325</v>
      </c>
      <c r="B248">
        <v>26.617777639697099</v>
      </c>
      <c r="C248">
        <v>22.143341950731248</v>
      </c>
      <c r="D248">
        <v>5994.8074143790409</v>
      </c>
      <c r="E248">
        <v>5994807.4143790407</v>
      </c>
    </row>
    <row r="249" spans="1:7" hidden="1" x14ac:dyDescent="0.2">
      <c r="A249" t="s">
        <v>325</v>
      </c>
      <c r="B249">
        <v>17.6689062617654</v>
      </c>
    </row>
    <row r="250" spans="1:7" hidden="1" x14ac:dyDescent="0.2">
      <c r="A250" t="s">
        <v>132</v>
      </c>
      <c r="B250">
        <v>26.662817224375601</v>
      </c>
      <c r="C250">
        <v>26.90642457569005</v>
      </c>
      <c r="D250">
        <v>235.90443916810469</v>
      </c>
      <c r="E250">
        <v>235904.4391681047</v>
      </c>
    </row>
    <row r="251" spans="1:7" hidden="1" x14ac:dyDescent="0.2">
      <c r="A251" t="s">
        <v>132</v>
      </c>
      <c r="B251">
        <v>27.150031927004498</v>
      </c>
    </row>
    <row r="252" spans="1:7" hidden="1" x14ac:dyDescent="0.2">
      <c r="A252" t="s">
        <v>493</v>
      </c>
      <c r="B252">
        <v>27.049625518532601</v>
      </c>
      <c r="C252">
        <v>27.002974236691948</v>
      </c>
      <c r="D252">
        <v>220.93035347729503</v>
      </c>
      <c r="E252">
        <v>220930.35347729502</v>
      </c>
    </row>
    <row r="253" spans="1:7" hidden="1" x14ac:dyDescent="0.2">
      <c r="A253" t="s">
        <v>493</v>
      </c>
      <c r="B253">
        <v>26.956322954851299</v>
      </c>
    </row>
    <row r="254" spans="1:7" x14ac:dyDescent="0.2">
      <c r="A254" t="s">
        <v>255</v>
      </c>
      <c r="B254" t="s">
        <v>37</v>
      </c>
      <c r="C254" t="e">
        <v>#DIV/0!</v>
      </c>
      <c r="D254" t="e">
        <v>#DIV/0!</v>
      </c>
      <c r="E254" t="e">
        <v>#DIV/0!</v>
      </c>
      <c r="F254" t="e">
        <v>#DIV/0!</v>
      </c>
      <c r="G254" t="e">
        <v>#DIV/0!</v>
      </c>
    </row>
    <row r="255" spans="1:7" hidden="1" x14ac:dyDescent="0.2">
      <c r="A255" t="s">
        <v>255</v>
      </c>
      <c r="B255" t="s">
        <v>37</v>
      </c>
    </row>
    <row r="256" spans="1:7" x14ac:dyDescent="0.2">
      <c r="A256" t="s">
        <v>62</v>
      </c>
      <c r="B256" t="s">
        <v>37</v>
      </c>
      <c r="C256" t="e">
        <v>#DIV/0!</v>
      </c>
      <c r="D256" t="e">
        <v>#DIV/0!</v>
      </c>
      <c r="E256" t="e">
        <v>#DIV/0!</v>
      </c>
      <c r="F256" t="e">
        <v>#DIV/0!</v>
      </c>
      <c r="G256" t="e">
        <v>#DIV/0!</v>
      </c>
    </row>
    <row r="257" spans="1:7" hidden="1" x14ac:dyDescent="0.2">
      <c r="A257" t="s">
        <v>62</v>
      </c>
      <c r="B257" t="s">
        <v>37</v>
      </c>
    </row>
    <row r="258" spans="1:7" x14ac:dyDescent="0.2">
      <c r="A258" t="s">
        <v>423</v>
      </c>
      <c r="B258" t="s">
        <v>37</v>
      </c>
      <c r="C258" t="e">
        <v>#DIV/0!</v>
      </c>
      <c r="D258" t="e">
        <v>#DIV/0!</v>
      </c>
      <c r="E258" t="e">
        <v>#DIV/0!</v>
      </c>
      <c r="F258" t="e">
        <v>#DIV/0!</v>
      </c>
      <c r="G258" t="e">
        <v>#DIV/0!</v>
      </c>
    </row>
    <row r="259" spans="1:7" hidden="1" x14ac:dyDescent="0.2">
      <c r="A259" t="s">
        <v>423</v>
      </c>
      <c r="B259" t="s">
        <v>37</v>
      </c>
    </row>
    <row r="260" spans="1:7" hidden="1" x14ac:dyDescent="0.2">
      <c r="A260" t="s">
        <v>257</v>
      </c>
      <c r="B260" t="s">
        <v>37</v>
      </c>
      <c r="C260" t="e">
        <v>#DIV/0!</v>
      </c>
      <c r="D260" t="e">
        <v>#DIV/0!</v>
      </c>
      <c r="E260" t="e">
        <v>#DIV/0!</v>
      </c>
    </row>
    <row r="261" spans="1:7" hidden="1" x14ac:dyDescent="0.2">
      <c r="A261" t="s">
        <v>257</v>
      </c>
      <c r="B261" t="s">
        <v>37</v>
      </c>
    </row>
    <row r="262" spans="1:7" hidden="1" x14ac:dyDescent="0.2">
      <c r="A262" t="s">
        <v>64</v>
      </c>
      <c r="B262" t="s">
        <v>37</v>
      </c>
      <c r="C262" t="e">
        <v>#DIV/0!</v>
      </c>
      <c r="D262" t="e">
        <v>#DIV/0!</v>
      </c>
      <c r="E262" t="e">
        <v>#DIV/0!</v>
      </c>
    </row>
    <row r="263" spans="1:7" hidden="1" x14ac:dyDescent="0.2">
      <c r="A263" t="s">
        <v>64</v>
      </c>
      <c r="B263" t="s">
        <v>37</v>
      </c>
    </row>
    <row r="264" spans="1:7" hidden="1" x14ac:dyDescent="0.2">
      <c r="A264" t="s">
        <v>425</v>
      </c>
      <c r="B264" t="s">
        <v>37</v>
      </c>
      <c r="C264" t="e">
        <v>#DIV/0!</v>
      </c>
      <c r="D264" t="e">
        <v>#DIV/0!</v>
      </c>
      <c r="E264" t="e">
        <v>#DIV/0!</v>
      </c>
    </row>
    <row r="265" spans="1:7" hidden="1" x14ac:dyDescent="0.2">
      <c r="A265" t="s">
        <v>425</v>
      </c>
      <c r="B265" t="s">
        <v>37</v>
      </c>
    </row>
    <row r="266" spans="1:7" hidden="1" x14ac:dyDescent="0.2">
      <c r="A266" t="s">
        <v>259</v>
      </c>
      <c r="B266" t="s">
        <v>37</v>
      </c>
      <c r="C266" t="e">
        <v>#DIV/0!</v>
      </c>
      <c r="D266" t="e">
        <v>#DIV/0!</v>
      </c>
      <c r="E266" t="e">
        <v>#DIV/0!</v>
      </c>
    </row>
    <row r="267" spans="1:7" hidden="1" x14ac:dyDescent="0.2">
      <c r="A267" t="s">
        <v>259</v>
      </c>
      <c r="B267" t="s">
        <v>37</v>
      </c>
    </row>
    <row r="268" spans="1:7" hidden="1" x14ac:dyDescent="0.2">
      <c r="A268" t="s">
        <v>66</v>
      </c>
      <c r="B268">
        <v>34.052486905473501</v>
      </c>
      <c r="C268">
        <v>33.739671029753453</v>
      </c>
      <c r="D268">
        <v>2.2752503757566815</v>
      </c>
      <c r="E268">
        <v>2275.2503757566815</v>
      </c>
    </row>
    <row r="269" spans="1:7" hidden="1" x14ac:dyDescent="0.2">
      <c r="A269" t="s">
        <v>66</v>
      </c>
      <c r="B269">
        <v>33.426855154033397</v>
      </c>
    </row>
    <row r="270" spans="1:7" hidden="1" x14ac:dyDescent="0.2">
      <c r="A270" t="s">
        <v>427</v>
      </c>
      <c r="B270" t="s">
        <v>37</v>
      </c>
      <c r="C270">
        <v>35.7672689411256</v>
      </c>
      <c r="D270">
        <v>0.57400769764953929</v>
      </c>
      <c r="E270">
        <v>574.0076976495393</v>
      </c>
    </row>
    <row r="271" spans="1:7" hidden="1" x14ac:dyDescent="0.2">
      <c r="A271" t="s">
        <v>427</v>
      </c>
      <c r="B271">
        <v>35.7672689411256</v>
      </c>
    </row>
    <row r="272" spans="1:7" x14ac:dyDescent="0.2">
      <c r="A272" t="s">
        <v>261</v>
      </c>
      <c r="B272" t="s">
        <v>37</v>
      </c>
      <c r="C272" t="e">
        <v>#DIV/0!</v>
      </c>
      <c r="D272" t="e">
        <v>#DIV/0!</v>
      </c>
      <c r="E272" t="e">
        <v>#DIV/0!</v>
      </c>
      <c r="F272" t="e">
        <v>#DIV/0!</v>
      </c>
      <c r="G272" t="e">
        <v>#DIV/0!</v>
      </c>
    </row>
    <row r="273" spans="1:7" hidden="1" x14ac:dyDescent="0.2">
      <c r="A273" t="s">
        <v>261</v>
      </c>
      <c r="B273" t="s">
        <v>37</v>
      </c>
    </row>
    <row r="274" spans="1:7" x14ac:dyDescent="0.2">
      <c r="A274" t="s">
        <v>68</v>
      </c>
      <c r="B274" t="s">
        <v>37</v>
      </c>
      <c r="C274" t="e">
        <v>#DIV/0!</v>
      </c>
      <c r="D274" t="e">
        <v>#DIV/0!</v>
      </c>
      <c r="E274" t="e">
        <v>#DIV/0!</v>
      </c>
      <c r="F274" t="e">
        <v>#DIV/0!</v>
      </c>
      <c r="G274" t="e">
        <v>#DIV/0!</v>
      </c>
    </row>
    <row r="275" spans="1:7" hidden="1" x14ac:dyDescent="0.2">
      <c r="A275" t="s">
        <v>68</v>
      </c>
      <c r="B275" t="s">
        <v>37</v>
      </c>
    </row>
    <row r="276" spans="1:7" x14ac:dyDescent="0.2">
      <c r="A276" t="s">
        <v>429</v>
      </c>
      <c r="B276" t="s">
        <v>37</v>
      </c>
      <c r="C276" t="e">
        <v>#DIV/0!</v>
      </c>
      <c r="D276" t="e">
        <v>#DIV/0!</v>
      </c>
      <c r="E276" t="e">
        <v>#DIV/0!</v>
      </c>
      <c r="F276" t="e">
        <v>#DIV/0!</v>
      </c>
      <c r="G276" t="e">
        <v>#DIV/0!</v>
      </c>
    </row>
    <row r="277" spans="1:7" hidden="1" x14ac:dyDescent="0.2">
      <c r="A277" t="s">
        <v>429</v>
      </c>
      <c r="B277" t="s">
        <v>37</v>
      </c>
    </row>
    <row r="278" spans="1:7" hidden="1" x14ac:dyDescent="0.2">
      <c r="A278" t="s">
        <v>263</v>
      </c>
      <c r="B278" t="s">
        <v>37</v>
      </c>
      <c r="C278" t="e">
        <v>#DIV/0!</v>
      </c>
      <c r="D278" t="e">
        <v>#DIV/0!</v>
      </c>
      <c r="E278" t="e">
        <v>#DIV/0!</v>
      </c>
    </row>
    <row r="279" spans="1:7" hidden="1" x14ac:dyDescent="0.2">
      <c r="A279" t="s">
        <v>263</v>
      </c>
      <c r="B279" t="s">
        <v>37</v>
      </c>
    </row>
    <row r="280" spans="1:7" hidden="1" x14ac:dyDescent="0.2">
      <c r="A280" t="s">
        <v>70</v>
      </c>
      <c r="B280" t="s">
        <v>37</v>
      </c>
      <c r="C280" t="e">
        <v>#DIV/0!</v>
      </c>
      <c r="D280" t="e">
        <v>#DIV/0!</v>
      </c>
      <c r="E280" t="e">
        <v>#DIV/0!</v>
      </c>
    </row>
    <row r="281" spans="1:7" hidden="1" x14ac:dyDescent="0.2">
      <c r="A281" t="s">
        <v>70</v>
      </c>
      <c r="B281" t="s">
        <v>37</v>
      </c>
    </row>
    <row r="282" spans="1:7" hidden="1" x14ac:dyDescent="0.2">
      <c r="A282" t="s">
        <v>431</v>
      </c>
      <c r="B282" t="s">
        <v>37</v>
      </c>
      <c r="C282" t="e">
        <v>#DIV/0!</v>
      </c>
      <c r="D282" t="e">
        <v>#DIV/0!</v>
      </c>
      <c r="E282" t="e">
        <v>#DIV/0!</v>
      </c>
    </row>
    <row r="283" spans="1:7" hidden="1" x14ac:dyDescent="0.2">
      <c r="A283" t="s">
        <v>431</v>
      </c>
      <c r="B283" t="s">
        <v>37</v>
      </c>
    </row>
    <row r="284" spans="1:7" hidden="1" x14ac:dyDescent="0.2">
      <c r="A284" t="s">
        <v>265</v>
      </c>
      <c r="B284">
        <v>37.3470367612519</v>
      </c>
      <c r="C284">
        <v>37.3470367612519</v>
      </c>
      <c r="D284">
        <v>0.19629512316859776</v>
      </c>
      <c r="E284">
        <v>196.29512316859777</v>
      </c>
    </row>
    <row r="285" spans="1:7" hidden="1" x14ac:dyDescent="0.2">
      <c r="A285" t="s">
        <v>265</v>
      </c>
      <c r="B285" t="s">
        <v>37</v>
      </c>
    </row>
    <row r="286" spans="1:7" hidden="1" x14ac:dyDescent="0.2">
      <c r="A286" t="s">
        <v>72</v>
      </c>
      <c r="B286" t="s">
        <v>37</v>
      </c>
      <c r="C286" t="e">
        <v>#DIV/0!</v>
      </c>
      <c r="D286" t="e">
        <v>#DIV/0!</v>
      </c>
      <c r="E286" t="e">
        <v>#DIV/0!</v>
      </c>
    </row>
    <row r="287" spans="1:7" hidden="1" x14ac:dyDescent="0.2">
      <c r="A287" t="s">
        <v>72</v>
      </c>
      <c r="B287" t="s">
        <v>37</v>
      </c>
    </row>
    <row r="288" spans="1:7" hidden="1" x14ac:dyDescent="0.2">
      <c r="A288" t="s">
        <v>433</v>
      </c>
      <c r="B288" t="s">
        <v>37</v>
      </c>
      <c r="C288" t="e">
        <v>#DIV/0!</v>
      </c>
      <c r="D288" t="e">
        <v>#DIV/0!</v>
      </c>
      <c r="E288" t="e">
        <v>#DIV/0!</v>
      </c>
    </row>
    <row r="289" spans="1:7" hidden="1" x14ac:dyDescent="0.2">
      <c r="A289" t="s">
        <v>433</v>
      </c>
      <c r="B289" t="s">
        <v>37</v>
      </c>
    </row>
    <row r="290" spans="1:7" x14ac:dyDescent="0.2">
      <c r="A290" t="s">
        <v>243</v>
      </c>
      <c r="B290">
        <v>28.537860259885399</v>
      </c>
      <c r="C290">
        <v>28.604976379369599</v>
      </c>
      <c r="D290">
        <v>74.419780315668319</v>
      </c>
      <c r="E290">
        <v>74419.780315668322</v>
      </c>
      <c r="F290">
        <v>36994.773774798494</v>
      </c>
      <c r="G290">
        <v>31739.56281420201</v>
      </c>
    </row>
    <row r="291" spans="1:7" hidden="1" x14ac:dyDescent="0.2">
      <c r="A291" t="s">
        <v>243</v>
      </c>
      <c r="B291">
        <v>28.6720924988538</v>
      </c>
    </row>
    <row r="292" spans="1:7" x14ac:dyDescent="0.2">
      <c r="A292" t="s">
        <v>50</v>
      </c>
      <c r="B292">
        <v>27.484203033867601</v>
      </c>
      <c r="C292">
        <v>28.176638214117151</v>
      </c>
      <c r="D292">
        <v>99.550128451878962</v>
      </c>
      <c r="E292">
        <v>99550.128451878962</v>
      </c>
      <c r="F292">
        <v>51602.576348307892</v>
      </c>
      <c r="G292">
        <v>40056.69190146499</v>
      </c>
    </row>
    <row r="293" spans="1:7" hidden="1" x14ac:dyDescent="0.2">
      <c r="A293" t="s">
        <v>50</v>
      </c>
      <c r="B293">
        <v>28.869073394366701</v>
      </c>
    </row>
    <row r="294" spans="1:7" x14ac:dyDescent="0.2">
      <c r="A294" t="s">
        <v>411</v>
      </c>
      <c r="B294">
        <v>30.825830725790802</v>
      </c>
      <c r="C294">
        <v>30.380895321810151</v>
      </c>
      <c r="D294">
        <v>22.275039823329951</v>
      </c>
      <c r="E294">
        <v>22275.039823329953</v>
      </c>
      <c r="F294">
        <v>3984.9296088580604</v>
      </c>
      <c r="G294">
        <v>18656.756610901735</v>
      </c>
    </row>
    <row r="295" spans="1:7" hidden="1" x14ac:dyDescent="0.2">
      <c r="A295" t="s">
        <v>411</v>
      </c>
      <c r="B295">
        <v>29.9359599178295</v>
      </c>
    </row>
    <row r="296" spans="1:7" hidden="1" x14ac:dyDescent="0.2">
      <c r="A296" t="s">
        <v>245</v>
      </c>
      <c r="B296">
        <v>31.628425882044201</v>
      </c>
      <c r="C296">
        <v>31.297390621569701</v>
      </c>
      <c r="D296">
        <v>11.952696533003131</v>
      </c>
      <c r="E296">
        <v>11952.696533003131</v>
      </c>
    </row>
    <row r="297" spans="1:7" hidden="1" x14ac:dyDescent="0.2">
      <c r="A297" t="s">
        <v>245</v>
      </c>
      <c r="B297">
        <v>30.9663553610952</v>
      </c>
    </row>
    <row r="298" spans="1:7" hidden="1" x14ac:dyDescent="0.2">
      <c r="A298" t="s">
        <v>52</v>
      </c>
      <c r="B298">
        <v>30.840329498232499</v>
      </c>
      <c r="C298">
        <v>31.153738114227199</v>
      </c>
      <c r="D298">
        <v>13.177750003409168</v>
      </c>
      <c r="E298">
        <v>13177.750003409168</v>
      </c>
    </row>
    <row r="299" spans="1:7" hidden="1" x14ac:dyDescent="0.2">
      <c r="A299" t="s">
        <v>52</v>
      </c>
      <c r="B299">
        <v>31.467146730221899</v>
      </c>
    </row>
    <row r="300" spans="1:7" hidden="1" x14ac:dyDescent="0.2">
      <c r="A300" t="s">
        <v>413</v>
      </c>
      <c r="B300">
        <v>30.690477590431598</v>
      </c>
      <c r="C300">
        <v>30.5912392150309</v>
      </c>
      <c r="D300">
        <v>19.309460640292887</v>
      </c>
      <c r="E300">
        <v>19309.460640292888</v>
      </c>
    </row>
    <row r="301" spans="1:7" hidden="1" x14ac:dyDescent="0.2">
      <c r="A301" t="s">
        <v>413</v>
      </c>
      <c r="B301">
        <v>30.492000839630201</v>
      </c>
    </row>
    <row r="302" spans="1:7" hidden="1" x14ac:dyDescent="0.2">
      <c r="A302" t="s">
        <v>247</v>
      </c>
      <c r="B302">
        <v>29.966083167115301</v>
      </c>
      <c r="C302">
        <v>31.740492674635949</v>
      </c>
      <c r="D302">
        <v>8.8462115939345782</v>
      </c>
      <c r="E302">
        <v>8846.2115939345786</v>
      </c>
    </row>
    <row r="303" spans="1:7" hidden="1" x14ac:dyDescent="0.2">
      <c r="A303" t="s">
        <v>247</v>
      </c>
      <c r="B303">
        <v>33.514902182156597</v>
      </c>
    </row>
    <row r="304" spans="1:7" hidden="1" x14ac:dyDescent="0.2">
      <c r="A304" t="s">
        <v>54</v>
      </c>
      <c r="B304">
        <v>31.681558600166099</v>
      </c>
      <c r="C304">
        <v>31.994933011855398</v>
      </c>
      <c r="D304">
        <v>7.4421972491068447</v>
      </c>
      <c r="E304">
        <v>7442.1972491068445</v>
      </c>
    </row>
    <row r="305" spans="1:7" hidden="1" x14ac:dyDescent="0.2">
      <c r="A305" t="s">
        <v>54</v>
      </c>
      <c r="B305">
        <v>32.308307423544697</v>
      </c>
    </row>
    <row r="306" spans="1:7" hidden="1" x14ac:dyDescent="0.2">
      <c r="A306" t="s">
        <v>415</v>
      </c>
      <c r="B306">
        <v>30.848291429317602</v>
      </c>
      <c r="C306">
        <v>31.024606813157451</v>
      </c>
      <c r="D306">
        <v>14.385769369082366</v>
      </c>
      <c r="E306">
        <v>14385.769369082367</v>
      </c>
    </row>
    <row r="307" spans="1:7" hidden="1" x14ac:dyDescent="0.2">
      <c r="A307" t="s">
        <v>415</v>
      </c>
      <c r="B307">
        <v>31.200922196997301</v>
      </c>
    </row>
    <row r="308" spans="1:7" x14ac:dyDescent="0.2">
      <c r="A308" t="s">
        <v>249</v>
      </c>
      <c r="B308">
        <v>31.862203069772399</v>
      </c>
      <c r="C308">
        <v>31.412546366763149</v>
      </c>
      <c r="D308">
        <v>11.053419354125943</v>
      </c>
      <c r="E308">
        <v>11053.419354125943</v>
      </c>
      <c r="F308">
        <v>22126.767210557977</v>
      </c>
      <c r="G308">
        <v>20538.913178979416</v>
      </c>
    </row>
    <row r="309" spans="1:7" hidden="1" x14ac:dyDescent="0.2">
      <c r="A309" t="s">
        <v>249</v>
      </c>
      <c r="B309">
        <v>30.962889663753899</v>
      </c>
    </row>
    <row r="310" spans="1:7" x14ac:dyDescent="0.2">
      <c r="A310" t="s">
        <v>56</v>
      </c>
      <c r="B310">
        <v>28.8878140619371</v>
      </c>
      <c r="C310">
        <v>28.825451010662547</v>
      </c>
      <c r="D310">
        <v>64.069541973022609</v>
      </c>
      <c r="E310">
        <v>64069.541973022606</v>
      </c>
      <c r="F310">
        <v>28192.963937603447</v>
      </c>
      <c r="G310">
        <v>38078.023944624707</v>
      </c>
    </row>
    <row r="311" spans="1:7" hidden="1" x14ac:dyDescent="0.2">
      <c r="A311" t="s">
        <v>56</v>
      </c>
      <c r="B311">
        <v>28.763087959387999</v>
      </c>
    </row>
    <row r="312" spans="1:7" x14ac:dyDescent="0.2">
      <c r="A312" t="s">
        <v>417</v>
      </c>
      <c r="B312">
        <v>29.360924500728501</v>
      </c>
      <c r="C312">
        <v>29.453142519290051</v>
      </c>
      <c r="D312">
        <v>41.830386968850952</v>
      </c>
      <c r="E312">
        <v>41830.386968850951</v>
      </c>
      <c r="F312">
        <v>15970.564327677406</v>
      </c>
      <c r="G312">
        <v>23756.954579990503</v>
      </c>
    </row>
    <row r="313" spans="1:7" hidden="1" x14ac:dyDescent="0.2">
      <c r="A313" t="s">
        <v>417</v>
      </c>
      <c r="B313">
        <v>29.5453605378516</v>
      </c>
    </row>
    <row r="314" spans="1:7" hidden="1" x14ac:dyDescent="0.2">
      <c r="A314" t="s">
        <v>251</v>
      </c>
      <c r="B314">
        <v>29.796990872598801</v>
      </c>
      <c r="C314">
        <v>29.318796882104749</v>
      </c>
      <c r="D314">
        <v>45.827046005625995</v>
      </c>
      <c r="E314">
        <v>45827.046005625998</v>
      </c>
    </row>
    <row r="315" spans="1:7" hidden="1" x14ac:dyDescent="0.2">
      <c r="A315" t="s">
        <v>251</v>
      </c>
      <c r="B315">
        <v>28.8406028916107</v>
      </c>
    </row>
    <row r="316" spans="1:7" hidden="1" x14ac:dyDescent="0.2">
      <c r="A316" t="s">
        <v>58</v>
      </c>
      <c r="B316">
        <v>31.876210244088799</v>
      </c>
      <c r="C316">
        <v>31.8690407149926</v>
      </c>
      <c r="D316">
        <v>8.1065776535698131</v>
      </c>
      <c r="E316">
        <v>8106.5776535698133</v>
      </c>
    </row>
    <row r="317" spans="1:7" hidden="1" x14ac:dyDescent="0.2">
      <c r="A317" t="s">
        <v>58</v>
      </c>
      <c r="B317">
        <v>31.861871185896401</v>
      </c>
    </row>
    <row r="318" spans="1:7" hidden="1" x14ac:dyDescent="0.2">
      <c r="A318" t="s">
        <v>419</v>
      </c>
      <c r="B318">
        <v>30.9881799874513</v>
      </c>
      <c r="C318">
        <v>31.3482850613381</v>
      </c>
      <c r="D318">
        <v>11.546564456428655</v>
      </c>
      <c r="E318">
        <v>11546.564456428656</v>
      </c>
    </row>
    <row r="319" spans="1:7" hidden="1" x14ac:dyDescent="0.2">
      <c r="A319" t="s">
        <v>419</v>
      </c>
      <c r="B319">
        <v>31.708390135224899</v>
      </c>
    </row>
    <row r="320" spans="1:7" hidden="1" x14ac:dyDescent="0.2">
      <c r="A320" t="s">
        <v>253</v>
      </c>
      <c r="B320">
        <v>32.749679957492802</v>
      </c>
      <c r="C320">
        <v>32.660269128586904</v>
      </c>
      <c r="D320">
        <v>4.7362741771863037</v>
      </c>
      <c r="E320">
        <v>4736.2741771863039</v>
      </c>
    </row>
    <row r="321" spans="1:7" hidden="1" x14ac:dyDescent="0.2">
      <c r="A321" t="s">
        <v>253</v>
      </c>
      <c r="B321">
        <v>32.570858299680999</v>
      </c>
    </row>
    <row r="322" spans="1:7" hidden="1" x14ac:dyDescent="0.2">
      <c r="A322" t="s">
        <v>60</v>
      </c>
      <c r="B322">
        <v>29.4012898507691</v>
      </c>
      <c r="C322">
        <v>29.445154862489552</v>
      </c>
      <c r="D322">
        <v>42.057952207281694</v>
      </c>
      <c r="E322">
        <v>42057.952207281691</v>
      </c>
    </row>
    <row r="323" spans="1:7" hidden="1" x14ac:dyDescent="0.2">
      <c r="A323" t="s">
        <v>60</v>
      </c>
      <c r="B323">
        <v>29.489019874210001</v>
      </c>
    </row>
    <row r="324" spans="1:7" hidden="1" x14ac:dyDescent="0.2">
      <c r="A324" t="s">
        <v>421</v>
      </c>
      <c r="B324">
        <v>30.566628630832401</v>
      </c>
      <c r="C324">
        <v>30.703329016575999</v>
      </c>
      <c r="D324">
        <v>17.893912314691899</v>
      </c>
      <c r="E324">
        <v>17893.912314691901</v>
      </c>
    </row>
    <row r="325" spans="1:7" hidden="1" x14ac:dyDescent="0.2">
      <c r="A325" t="s">
        <v>421</v>
      </c>
      <c r="B325">
        <v>30.840029402319601</v>
      </c>
    </row>
    <row r="326" spans="1:7" x14ac:dyDescent="0.2">
      <c r="A326" t="s">
        <v>183</v>
      </c>
      <c r="B326" t="s">
        <v>37</v>
      </c>
      <c r="C326">
        <v>34.980037955710401</v>
      </c>
      <c r="D326">
        <v>0.97980408571772437</v>
      </c>
      <c r="E326">
        <v>979.80408571772432</v>
      </c>
      <c r="F326" t="e">
        <v>#DIV/0!</v>
      </c>
      <c r="G326" t="e">
        <v>#DIV/0!</v>
      </c>
    </row>
    <row r="327" spans="1:7" hidden="1" x14ac:dyDescent="0.2">
      <c r="A327" t="s">
        <v>183</v>
      </c>
      <c r="B327">
        <v>34.980037955710401</v>
      </c>
    </row>
    <row r="328" spans="1:7" x14ac:dyDescent="0.2">
      <c r="A328" t="s">
        <v>543</v>
      </c>
      <c r="B328" t="s">
        <v>37</v>
      </c>
      <c r="C328" t="e">
        <v>#DIV/0!</v>
      </c>
      <c r="D328" t="e">
        <v>#DIV/0!</v>
      </c>
      <c r="E328" t="e">
        <v>#DIV/0!</v>
      </c>
      <c r="F328" t="e">
        <v>#DIV/0!</v>
      </c>
      <c r="G328" t="e">
        <v>#DIV/0!</v>
      </c>
    </row>
    <row r="329" spans="1:7" hidden="1" x14ac:dyDescent="0.2">
      <c r="A329" t="s">
        <v>543</v>
      </c>
      <c r="B329" t="s">
        <v>37</v>
      </c>
    </row>
    <row r="330" spans="1:7" x14ac:dyDescent="0.2">
      <c r="A330" t="s">
        <v>351</v>
      </c>
      <c r="B330" t="s">
        <v>37</v>
      </c>
      <c r="C330" t="e">
        <v>#DIV/0!</v>
      </c>
      <c r="D330" t="e">
        <v>#DIV/0!</v>
      </c>
      <c r="E330" t="e">
        <v>#DIV/0!</v>
      </c>
      <c r="F330" t="e">
        <v>#DIV/0!</v>
      </c>
      <c r="G330" t="e">
        <v>#DIV/0!</v>
      </c>
    </row>
    <row r="331" spans="1:7" hidden="1" x14ac:dyDescent="0.2">
      <c r="A331" t="s">
        <v>351</v>
      </c>
      <c r="B331" t="s">
        <v>37</v>
      </c>
    </row>
    <row r="332" spans="1:7" hidden="1" x14ac:dyDescent="0.2">
      <c r="A332" t="s">
        <v>185</v>
      </c>
      <c r="B332" t="s">
        <v>37</v>
      </c>
      <c r="C332" t="e">
        <v>#DIV/0!</v>
      </c>
      <c r="D332" t="e">
        <v>#DIV/0!</v>
      </c>
      <c r="E332" t="e">
        <v>#DIV/0!</v>
      </c>
    </row>
    <row r="333" spans="1:7" hidden="1" x14ac:dyDescent="0.2">
      <c r="A333" t="s">
        <v>185</v>
      </c>
      <c r="B333" t="s">
        <v>37</v>
      </c>
    </row>
    <row r="334" spans="1:7" hidden="1" x14ac:dyDescent="0.2">
      <c r="A334" t="s">
        <v>545</v>
      </c>
      <c r="B334" t="s">
        <v>37</v>
      </c>
      <c r="C334" t="e">
        <v>#DIV/0!</v>
      </c>
      <c r="D334" t="e">
        <v>#DIV/0!</v>
      </c>
      <c r="E334" t="e">
        <v>#DIV/0!</v>
      </c>
    </row>
    <row r="335" spans="1:7" hidden="1" x14ac:dyDescent="0.2">
      <c r="A335" t="s">
        <v>545</v>
      </c>
      <c r="B335" t="s">
        <v>37</v>
      </c>
    </row>
    <row r="336" spans="1:7" hidden="1" x14ac:dyDescent="0.2">
      <c r="A336" t="s">
        <v>353</v>
      </c>
      <c r="B336" t="s">
        <v>37</v>
      </c>
      <c r="C336" t="e">
        <v>#DIV/0!</v>
      </c>
      <c r="D336" t="e">
        <v>#DIV/0!</v>
      </c>
      <c r="E336" t="e">
        <v>#DIV/0!</v>
      </c>
    </row>
    <row r="337" spans="1:7" hidden="1" x14ac:dyDescent="0.2">
      <c r="A337" t="s">
        <v>353</v>
      </c>
      <c r="B337" t="s">
        <v>37</v>
      </c>
    </row>
    <row r="338" spans="1:7" hidden="1" x14ac:dyDescent="0.2">
      <c r="A338" t="s">
        <v>187</v>
      </c>
      <c r="B338" t="s">
        <v>37</v>
      </c>
      <c r="C338" t="e">
        <v>#DIV/0!</v>
      </c>
      <c r="D338" t="e">
        <v>#DIV/0!</v>
      </c>
      <c r="E338" t="e">
        <v>#DIV/0!</v>
      </c>
    </row>
    <row r="339" spans="1:7" hidden="1" x14ac:dyDescent="0.2">
      <c r="A339" t="s">
        <v>187</v>
      </c>
      <c r="B339" t="s">
        <v>37</v>
      </c>
    </row>
    <row r="340" spans="1:7" hidden="1" x14ac:dyDescent="0.2">
      <c r="A340" t="s">
        <v>547</v>
      </c>
      <c r="B340" t="s">
        <v>37</v>
      </c>
      <c r="C340" t="e">
        <v>#DIV/0!</v>
      </c>
      <c r="D340" t="e">
        <v>#DIV/0!</v>
      </c>
      <c r="E340" t="e">
        <v>#DIV/0!</v>
      </c>
    </row>
    <row r="341" spans="1:7" hidden="1" x14ac:dyDescent="0.2">
      <c r="A341" t="s">
        <v>547</v>
      </c>
      <c r="B341" t="s">
        <v>37</v>
      </c>
    </row>
    <row r="342" spans="1:7" hidden="1" x14ac:dyDescent="0.2">
      <c r="A342" t="s">
        <v>355</v>
      </c>
      <c r="B342" t="s">
        <v>37</v>
      </c>
      <c r="C342" t="e">
        <v>#DIV/0!</v>
      </c>
      <c r="D342" t="e">
        <v>#DIV/0!</v>
      </c>
      <c r="E342" t="e">
        <v>#DIV/0!</v>
      </c>
    </row>
    <row r="343" spans="1:7" hidden="1" x14ac:dyDescent="0.2">
      <c r="A343" t="s">
        <v>355</v>
      </c>
      <c r="B343" t="s">
        <v>37</v>
      </c>
    </row>
    <row r="344" spans="1:7" x14ac:dyDescent="0.2">
      <c r="A344" t="s">
        <v>110</v>
      </c>
      <c r="B344">
        <v>30.6081787543208</v>
      </c>
      <c r="C344">
        <v>26.061333624847649</v>
      </c>
      <c r="D344">
        <v>418.81813581946375</v>
      </c>
      <c r="E344">
        <v>418818.13581946376</v>
      </c>
      <c r="F344">
        <v>146579.3713887716</v>
      </c>
      <c r="G344">
        <v>256416.33104415366</v>
      </c>
    </row>
    <row r="345" spans="1:7" hidden="1" x14ac:dyDescent="0.2">
      <c r="A345" t="s">
        <v>110</v>
      </c>
      <c r="B345">
        <v>21.514488495374501</v>
      </c>
    </row>
    <row r="346" spans="1:7" x14ac:dyDescent="0.2">
      <c r="A346" t="s">
        <v>471</v>
      </c>
      <c r="B346">
        <v>27.690366154791999</v>
      </c>
      <c r="C346">
        <v>27.551791642804901</v>
      </c>
      <c r="D346">
        <v>152.18167057317356</v>
      </c>
      <c r="E346">
        <v>152181.67057317356</v>
      </c>
      <c r="F346">
        <v>7995.5311319214152</v>
      </c>
      <c r="G346">
        <v>143072.02100127112</v>
      </c>
    </row>
    <row r="347" spans="1:7" hidden="1" x14ac:dyDescent="0.2">
      <c r="A347" t="s">
        <v>471</v>
      </c>
      <c r="B347">
        <v>27.413217130817799</v>
      </c>
    </row>
    <row r="348" spans="1:7" x14ac:dyDescent="0.2">
      <c r="A348" t="s">
        <v>279</v>
      </c>
      <c r="B348">
        <v>26.908555101203898</v>
      </c>
      <c r="C348">
        <v>26.94994678007405</v>
      </c>
      <c r="D348">
        <v>229.0328118567725</v>
      </c>
      <c r="E348">
        <v>229032.81185677249</v>
      </c>
      <c r="F348">
        <v>20098.665108809575</v>
      </c>
      <c r="G348">
        <v>252151.10455422694</v>
      </c>
    </row>
    <row r="349" spans="1:7" hidden="1" x14ac:dyDescent="0.2">
      <c r="A349" t="s">
        <v>279</v>
      </c>
      <c r="B349">
        <v>26.991338458944199</v>
      </c>
    </row>
    <row r="350" spans="1:7" hidden="1" x14ac:dyDescent="0.2">
      <c r="A350" t="s">
        <v>112</v>
      </c>
      <c r="B350">
        <v>27.5511808867596</v>
      </c>
      <c r="C350">
        <v>27.739919416804749</v>
      </c>
      <c r="D350">
        <v>133.92678044637947</v>
      </c>
      <c r="E350">
        <v>133926.78044637947</v>
      </c>
    </row>
    <row r="351" spans="1:7" hidden="1" x14ac:dyDescent="0.2">
      <c r="A351" t="s">
        <v>112</v>
      </c>
      <c r="B351">
        <v>27.928657946849899</v>
      </c>
    </row>
    <row r="352" spans="1:7" hidden="1" x14ac:dyDescent="0.2">
      <c r="A352" t="s">
        <v>473</v>
      </c>
      <c r="B352">
        <v>27.7089038774313</v>
      </c>
      <c r="C352">
        <v>27.676552716086551</v>
      </c>
      <c r="D352">
        <v>139.81690063917097</v>
      </c>
      <c r="E352">
        <v>139816.90063917096</v>
      </c>
    </row>
    <row r="353" spans="1:5" hidden="1" x14ac:dyDescent="0.2">
      <c r="A353" t="s">
        <v>473</v>
      </c>
      <c r="B353">
        <v>27.644201554741802</v>
      </c>
    </row>
    <row r="354" spans="1:5" hidden="1" x14ac:dyDescent="0.2">
      <c r="A354" t="s">
        <v>281</v>
      </c>
      <c r="B354">
        <v>26.412785372378998</v>
      </c>
      <c r="C354">
        <v>26.7325592568465</v>
      </c>
      <c r="D354">
        <v>265.47511526663692</v>
      </c>
      <c r="E354">
        <v>265475.11526663695</v>
      </c>
    </row>
    <row r="355" spans="1:5" hidden="1" x14ac:dyDescent="0.2">
      <c r="A355" t="s">
        <v>281</v>
      </c>
      <c r="B355">
        <v>27.052333141314001</v>
      </c>
    </row>
    <row r="356" spans="1:5" hidden="1" x14ac:dyDescent="0.2">
      <c r="A356" t="s">
        <v>114</v>
      </c>
      <c r="B356">
        <v>27.193778610286198</v>
      </c>
      <c r="C356">
        <v>27.0327699931333</v>
      </c>
      <c r="D356">
        <v>216.50407686661779</v>
      </c>
      <c r="E356">
        <v>216504.0768666178</v>
      </c>
    </row>
    <row r="357" spans="1:5" hidden="1" x14ac:dyDescent="0.2">
      <c r="A357" t="s">
        <v>114</v>
      </c>
      <c r="B357">
        <v>26.871761375980402</v>
      </c>
    </row>
    <row r="358" spans="1:5" hidden="1" x14ac:dyDescent="0.2">
      <c r="A358" t="s">
        <v>475</v>
      </c>
      <c r="B358">
        <v>27.852839108289</v>
      </c>
      <c r="C358">
        <v>27.704181874453248</v>
      </c>
      <c r="D358">
        <v>137.21749179146886</v>
      </c>
      <c r="E358">
        <v>137217.49179146887</v>
      </c>
    </row>
    <row r="359" spans="1:5" hidden="1" x14ac:dyDescent="0.2">
      <c r="A359" t="s">
        <v>475</v>
      </c>
      <c r="B359">
        <v>27.555524640617499</v>
      </c>
    </row>
    <row r="360" spans="1:5" hidden="1" x14ac:dyDescent="0.2">
      <c r="A360" t="s">
        <v>283</v>
      </c>
      <c r="B360">
        <v>26.8030468705429</v>
      </c>
      <c r="C360">
        <v>26.752265544188752</v>
      </c>
      <c r="D360">
        <v>261.9453865392714</v>
      </c>
      <c r="E360">
        <v>261945.38653927139</v>
      </c>
    </row>
    <row r="361" spans="1:5" hidden="1" x14ac:dyDescent="0.2">
      <c r="A361" t="s">
        <v>283</v>
      </c>
      <c r="B361">
        <v>26.701484217834601</v>
      </c>
    </row>
    <row r="362" spans="1:5" hidden="1" x14ac:dyDescent="0.2">
      <c r="A362" t="s">
        <v>571</v>
      </c>
      <c r="B362" t="s">
        <v>37</v>
      </c>
      <c r="C362">
        <v>24.848791306457201</v>
      </c>
      <c r="D362">
        <v>954.34978327536317</v>
      </c>
      <c r="E362">
        <v>954349.78327536315</v>
      </c>
    </row>
    <row r="363" spans="1:5" hidden="1" x14ac:dyDescent="0.2">
      <c r="A363" t="s">
        <v>571</v>
      </c>
      <c r="B363">
        <v>24.848791306457201</v>
      </c>
    </row>
    <row r="364" spans="1:5" hidden="1" x14ac:dyDescent="0.2">
      <c r="A364" t="s">
        <v>573</v>
      </c>
      <c r="B364" t="s">
        <v>37</v>
      </c>
      <c r="C364" t="e">
        <v>#DIV/0!</v>
      </c>
      <c r="D364" t="e">
        <v>#DIV/0!</v>
      </c>
      <c r="E364" t="e">
        <v>#DIV/0!</v>
      </c>
    </row>
    <row r="365" spans="1:5" hidden="1" x14ac:dyDescent="0.2">
      <c r="A365" t="s">
        <v>573</v>
      </c>
      <c r="B365" t="s">
        <v>37</v>
      </c>
    </row>
    <row r="366" spans="1:5" hidden="1" x14ac:dyDescent="0.2">
      <c r="A366" t="s">
        <v>575</v>
      </c>
      <c r="B366" t="s">
        <v>37</v>
      </c>
      <c r="C366">
        <v>33.850786270573003</v>
      </c>
      <c r="D366">
        <v>2.1098512504978948</v>
      </c>
      <c r="E366">
        <v>2109.8512504978949</v>
      </c>
    </row>
    <row r="367" spans="1:5" hidden="1" x14ac:dyDescent="0.2">
      <c r="A367" t="s">
        <v>575</v>
      </c>
      <c r="B367">
        <v>33.850786270573003</v>
      </c>
    </row>
    <row r="368" spans="1:5" hidden="1" x14ac:dyDescent="0.2">
      <c r="A368" t="s">
        <v>555</v>
      </c>
      <c r="B368">
        <v>7.4523929441089001</v>
      </c>
      <c r="C368">
        <v>7.37192962304111</v>
      </c>
      <c r="D368">
        <v>136497282.44688252</v>
      </c>
      <c r="E368">
        <v>136497282446.88252</v>
      </c>
    </row>
    <row r="369" spans="1:5" hidden="1" x14ac:dyDescent="0.2">
      <c r="A369" t="s">
        <v>555</v>
      </c>
      <c r="B369">
        <v>7.2914663019733199</v>
      </c>
    </row>
    <row r="370" spans="1:5" hidden="1" x14ac:dyDescent="0.2">
      <c r="A370" t="s">
        <v>557</v>
      </c>
      <c r="B370">
        <v>11.259692417431699</v>
      </c>
      <c r="C370">
        <v>11.218691889587198</v>
      </c>
      <c r="D370">
        <v>10008889.008964069</v>
      </c>
      <c r="E370">
        <v>10008889008.964069</v>
      </c>
    </row>
    <row r="371" spans="1:5" hidden="1" x14ac:dyDescent="0.2">
      <c r="A371" t="s">
        <v>557</v>
      </c>
      <c r="B371">
        <v>11.177691361742699</v>
      </c>
    </row>
    <row r="372" spans="1:5" hidden="1" x14ac:dyDescent="0.2">
      <c r="A372" t="s">
        <v>559</v>
      </c>
      <c r="B372">
        <v>13.628267080178301</v>
      </c>
      <c r="C372">
        <v>13.85168593059185</v>
      </c>
      <c r="D372">
        <v>1673753.3756105888</v>
      </c>
      <c r="E372">
        <v>1673753375.6105888</v>
      </c>
    </row>
    <row r="373" spans="1:5" hidden="1" x14ac:dyDescent="0.2">
      <c r="A373" t="s">
        <v>559</v>
      </c>
      <c r="B373">
        <v>14.0751047810054</v>
      </c>
    </row>
    <row r="374" spans="1:5" hidden="1" x14ac:dyDescent="0.2">
      <c r="A374" t="s">
        <v>561</v>
      </c>
      <c r="B374">
        <v>18.820810328719201</v>
      </c>
      <c r="C374">
        <v>19.186600529696801</v>
      </c>
      <c r="D374">
        <v>44665.309245318822</v>
      </c>
      <c r="E374">
        <v>44665309.245318823</v>
      </c>
    </row>
    <row r="375" spans="1:5" hidden="1" x14ac:dyDescent="0.2">
      <c r="A375" t="s">
        <v>561</v>
      </c>
      <c r="B375">
        <v>19.5523907306744</v>
      </c>
    </row>
    <row r="376" spans="1:5" hidden="1" x14ac:dyDescent="0.2">
      <c r="A376" t="s">
        <v>563</v>
      </c>
      <c r="B376">
        <v>21.730537961775799</v>
      </c>
      <c r="C376">
        <v>21.780676649424048</v>
      </c>
      <c r="D376">
        <v>7669.3074912846077</v>
      </c>
      <c r="E376">
        <v>7669307.4912846079</v>
      </c>
    </row>
    <row r="377" spans="1:5" hidden="1" x14ac:dyDescent="0.2">
      <c r="A377" t="s">
        <v>563</v>
      </c>
      <c r="B377">
        <v>21.830815337072298</v>
      </c>
    </row>
    <row r="378" spans="1:5" hidden="1" x14ac:dyDescent="0.2">
      <c r="A378" t="s">
        <v>565</v>
      </c>
      <c r="B378">
        <v>25.686498335054701</v>
      </c>
      <c r="C378">
        <v>25.7762869477823</v>
      </c>
      <c r="D378">
        <v>508.2882202534422</v>
      </c>
      <c r="E378">
        <v>508288.22025344218</v>
      </c>
    </row>
    <row r="379" spans="1:5" hidden="1" x14ac:dyDescent="0.2">
      <c r="A379" t="s">
        <v>565</v>
      </c>
      <c r="B379">
        <v>25.866075560509898</v>
      </c>
    </row>
    <row r="380" spans="1:5" hidden="1" x14ac:dyDescent="0.2">
      <c r="A380" t="s">
        <v>567</v>
      </c>
      <c r="B380">
        <v>26.182196729279799</v>
      </c>
      <c r="C380">
        <v>26.693845768230247</v>
      </c>
      <c r="D380">
        <v>272.54845607156398</v>
      </c>
      <c r="E380">
        <v>272548.456071564</v>
      </c>
    </row>
    <row r="381" spans="1:5" hidden="1" x14ac:dyDescent="0.2">
      <c r="A381" t="s">
        <v>567</v>
      </c>
      <c r="B381">
        <v>27.205494807180699</v>
      </c>
    </row>
    <row r="382" spans="1:5" hidden="1" x14ac:dyDescent="0.2">
      <c r="A382" t="s">
        <v>569</v>
      </c>
      <c r="B382">
        <v>34.358216401274397</v>
      </c>
      <c r="C382">
        <v>33.210244383876947</v>
      </c>
      <c r="D382">
        <v>3.2598847526747368</v>
      </c>
      <c r="E382">
        <v>3259.8847526747368</v>
      </c>
    </row>
    <row r="383" spans="1:5" hidden="1" x14ac:dyDescent="0.2">
      <c r="A383" t="s">
        <v>569</v>
      </c>
      <c r="B383">
        <v>32.062272366479498</v>
      </c>
    </row>
    <row r="384" spans="1:5" hidden="1" x14ac:dyDescent="0.2">
      <c r="A384" t="s">
        <v>577</v>
      </c>
      <c r="B384" t="s">
        <v>37</v>
      </c>
      <c r="C384" t="e">
        <v>#DIV/0!</v>
      </c>
      <c r="D384" t="e">
        <v>#DIV/0!</v>
      </c>
      <c r="E384" t="e">
        <v>#DIV/0!</v>
      </c>
    </row>
    <row r="385" spans="1:2" hidden="1" x14ac:dyDescent="0.2">
      <c r="A385" t="s">
        <v>577</v>
      </c>
      <c r="B385" t="s">
        <v>37</v>
      </c>
    </row>
  </sheetData>
  <autoFilter ref="A1:G385" xr:uid="{00000000-0009-0000-0000-000002000000}">
    <filterColumn colId="5">
      <customFilters>
        <customFilter operator="notEqual" val=" "/>
      </customFilters>
    </filterColumn>
  </autoFilter>
  <sortState xmlns:xlrd2="http://schemas.microsoft.com/office/spreadsheetml/2017/richdata2" ref="A2:C385">
    <sortCondition ref="B2:B385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E261"/>
  <sheetViews>
    <sheetView topLeftCell="A112" workbookViewId="0">
      <selection activeCell="B123" sqref="B123"/>
    </sheetView>
  </sheetViews>
  <sheetFormatPr baseColWidth="10" defaultRowHeight="16" x14ac:dyDescent="0.2"/>
  <cols>
    <col min="2" max="2" width="21.5" bestFit="1" customWidth="1"/>
  </cols>
  <sheetData>
    <row r="1" spans="1:4" x14ac:dyDescent="0.2">
      <c r="A1" t="s">
        <v>607</v>
      </c>
      <c r="B1" t="s">
        <v>630</v>
      </c>
      <c r="C1" t="s">
        <v>628</v>
      </c>
      <c r="D1" t="s">
        <v>629</v>
      </c>
    </row>
    <row r="2" spans="1:4" x14ac:dyDescent="0.2">
      <c r="A2">
        <v>0</v>
      </c>
      <c r="B2" t="s">
        <v>608</v>
      </c>
      <c r="C2">
        <v>0</v>
      </c>
      <c r="D2">
        <v>0</v>
      </c>
    </row>
    <row r="3" spans="1:4" x14ac:dyDescent="0.2">
      <c r="A3">
        <v>4</v>
      </c>
      <c r="B3" t="s">
        <v>608</v>
      </c>
      <c r="C3">
        <v>0</v>
      </c>
      <c r="D3">
        <v>0</v>
      </c>
    </row>
    <row r="4" spans="1:4" x14ac:dyDescent="0.2">
      <c r="A4">
        <v>8</v>
      </c>
      <c r="B4" t="s">
        <v>608</v>
      </c>
      <c r="C4">
        <v>0</v>
      </c>
      <c r="D4">
        <v>0</v>
      </c>
    </row>
    <row r="5" spans="1:4" x14ac:dyDescent="0.2">
      <c r="A5">
        <v>0</v>
      </c>
      <c r="B5" t="s">
        <v>609</v>
      </c>
      <c r="C5">
        <v>0</v>
      </c>
      <c r="D5">
        <v>0</v>
      </c>
    </row>
    <row r="6" spans="1:4" x14ac:dyDescent="0.2">
      <c r="A6">
        <v>4</v>
      </c>
      <c r="B6" t="s">
        <v>609</v>
      </c>
      <c r="C6">
        <v>0</v>
      </c>
      <c r="D6">
        <v>0</v>
      </c>
    </row>
    <row r="7" spans="1:4" x14ac:dyDescent="0.2">
      <c r="A7">
        <v>8</v>
      </c>
      <c r="B7" t="s">
        <v>609</v>
      </c>
      <c r="C7">
        <v>0</v>
      </c>
      <c r="D7">
        <v>0</v>
      </c>
    </row>
    <row r="8" spans="1:4" x14ac:dyDescent="0.2">
      <c r="A8">
        <v>0</v>
      </c>
      <c r="B8" t="s">
        <v>610</v>
      </c>
      <c r="C8">
        <v>269525.86964228097</v>
      </c>
      <c r="D8">
        <v>40756.051191335435</v>
      </c>
    </row>
    <row r="9" spans="1:4" x14ac:dyDescent="0.2">
      <c r="A9">
        <v>4</v>
      </c>
      <c r="B9" t="s">
        <v>610</v>
      </c>
      <c r="C9">
        <v>275928.96758951154</v>
      </c>
      <c r="D9">
        <v>43301.881719986479</v>
      </c>
    </row>
    <row r="10" spans="1:4" x14ac:dyDescent="0.2">
      <c r="A10">
        <v>8</v>
      </c>
      <c r="B10" t="s">
        <v>610</v>
      </c>
      <c r="C10">
        <v>3415475.652168931</v>
      </c>
      <c r="D10">
        <v>1308079.0785841043</v>
      </c>
    </row>
    <row r="11" spans="1:4" x14ac:dyDescent="0.2">
      <c r="A11">
        <v>0</v>
      </c>
      <c r="B11" t="s">
        <v>611</v>
      </c>
      <c r="C11">
        <v>724179.37707824446</v>
      </c>
      <c r="D11">
        <v>333790.23972773901</v>
      </c>
    </row>
    <row r="12" spans="1:4" x14ac:dyDescent="0.2">
      <c r="A12">
        <v>4</v>
      </c>
      <c r="B12" t="s">
        <v>611</v>
      </c>
      <c r="C12">
        <v>1042350.8298171047</v>
      </c>
      <c r="D12">
        <v>522087.82574828726</v>
      </c>
    </row>
    <row r="13" spans="1:4" x14ac:dyDescent="0.2">
      <c r="A13">
        <v>8</v>
      </c>
      <c r="B13" t="s">
        <v>611</v>
      </c>
      <c r="C13">
        <v>2777776.7469737139</v>
      </c>
      <c r="D13">
        <v>1743196.5954308221</v>
      </c>
    </row>
    <row r="14" spans="1:4" x14ac:dyDescent="0.2">
      <c r="A14">
        <v>0</v>
      </c>
      <c r="B14" t="s">
        <v>612</v>
      </c>
      <c r="C14">
        <v>0</v>
      </c>
      <c r="D14">
        <v>0</v>
      </c>
    </row>
    <row r="15" spans="1:4" x14ac:dyDescent="0.2">
      <c r="A15">
        <v>4</v>
      </c>
      <c r="B15" t="s">
        <v>612</v>
      </c>
      <c r="C15">
        <v>0</v>
      </c>
      <c r="D15">
        <v>0</v>
      </c>
    </row>
    <row r="16" spans="1:4" x14ac:dyDescent="0.2">
      <c r="A16">
        <v>8</v>
      </c>
      <c r="B16" t="s">
        <v>612</v>
      </c>
      <c r="C16">
        <v>0</v>
      </c>
      <c r="D16">
        <v>0</v>
      </c>
    </row>
    <row r="17" spans="1:4" x14ac:dyDescent="0.2">
      <c r="A17">
        <v>0</v>
      </c>
      <c r="B17" t="s">
        <v>613</v>
      </c>
      <c r="C17">
        <v>281339.80437946651</v>
      </c>
      <c r="D17">
        <v>96874.664055725225</v>
      </c>
    </row>
    <row r="18" spans="1:4" x14ac:dyDescent="0.2">
      <c r="A18">
        <v>4</v>
      </c>
      <c r="B18" t="s">
        <v>613</v>
      </c>
      <c r="C18">
        <v>173178.84758196332</v>
      </c>
      <c r="D18">
        <v>10716.853587112102</v>
      </c>
    </row>
    <row r="19" spans="1:4" x14ac:dyDescent="0.2">
      <c r="A19">
        <v>8</v>
      </c>
      <c r="B19" t="s">
        <v>613</v>
      </c>
      <c r="C19">
        <v>112717.16574176827</v>
      </c>
      <c r="D19">
        <v>85667.74560693487</v>
      </c>
    </row>
    <row r="20" spans="1:4" x14ac:dyDescent="0.2">
      <c r="A20">
        <v>0</v>
      </c>
      <c r="B20" t="s">
        <v>614</v>
      </c>
      <c r="C20">
        <v>0</v>
      </c>
      <c r="D20">
        <v>0</v>
      </c>
    </row>
    <row r="21" spans="1:4" x14ac:dyDescent="0.2">
      <c r="A21">
        <v>4</v>
      </c>
      <c r="B21" t="s">
        <v>614</v>
      </c>
      <c r="C21">
        <v>0</v>
      </c>
      <c r="D21">
        <v>0</v>
      </c>
    </row>
    <row r="22" spans="1:4" x14ac:dyDescent="0.2">
      <c r="A22">
        <v>8</v>
      </c>
      <c r="B22" t="s">
        <v>614</v>
      </c>
      <c r="C22">
        <v>0</v>
      </c>
      <c r="D22">
        <v>0</v>
      </c>
    </row>
    <row r="23" spans="1:4" x14ac:dyDescent="0.2">
      <c r="A23">
        <v>0</v>
      </c>
      <c r="B23" t="s">
        <v>615</v>
      </c>
      <c r="C23">
        <v>0</v>
      </c>
      <c r="D23">
        <v>0</v>
      </c>
    </row>
    <row r="24" spans="1:4" x14ac:dyDescent="0.2">
      <c r="A24">
        <v>4</v>
      </c>
      <c r="B24" t="s">
        <v>615</v>
      </c>
      <c r="C24">
        <v>0</v>
      </c>
      <c r="D24">
        <v>0</v>
      </c>
    </row>
    <row r="25" spans="1:4" x14ac:dyDescent="0.2">
      <c r="A25">
        <v>8</v>
      </c>
      <c r="B25" t="s">
        <v>615</v>
      </c>
      <c r="C25">
        <v>0</v>
      </c>
      <c r="D25">
        <v>0</v>
      </c>
    </row>
    <row r="26" spans="1:4" x14ac:dyDescent="0.2">
      <c r="A26">
        <v>0</v>
      </c>
      <c r="B26" t="s">
        <v>616</v>
      </c>
      <c r="C26">
        <v>425008.22556537896</v>
      </c>
      <c r="D26">
        <v>157322.62675138432</v>
      </c>
    </row>
    <row r="27" spans="1:4" x14ac:dyDescent="0.2">
      <c r="A27">
        <v>4</v>
      </c>
      <c r="B27" t="s">
        <v>616</v>
      </c>
      <c r="C27">
        <v>616678.57518290798</v>
      </c>
      <c r="D27">
        <v>106423.39203031751</v>
      </c>
    </row>
    <row r="28" spans="1:4" x14ac:dyDescent="0.2">
      <c r="A28">
        <v>8</v>
      </c>
      <c r="B28" t="s">
        <v>616</v>
      </c>
      <c r="C28">
        <v>5046834.1073189164</v>
      </c>
      <c r="D28">
        <v>2181347.8916372582</v>
      </c>
    </row>
    <row r="29" spans="1:4" x14ac:dyDescent="0.2">
      <c r="A29">
        <v>0</v>
      </c>
      <c r="B29" t="s">
        <v>617</v>
      </c>
      <c r="C29">
        <v>497154.15054336184</v>
      </c>
      <c r="D29">
        <v>207474.16165667065</v>
      </c>
    </row>
    <row r="30" spans="1:4" x14ac:dyDescent="0.2">
      <c r="A30">
        <v>4</v>
      </c>
      <c r="B30" t="s">
        <v>617</v>
      </c>
      <c r="C30">
        <v>418428.33498767158</v>
      </c>
      <c r="D30">
        <v>90337.496716986527</v>
      </c>
    </row>
    <row r="31" spans="1:4" x14ac:dyDescent="0.2">
      <c r="A31">
        <v>8</v>
      </c>
      <c r="B31" t="s">
        <v>617</v>
      </c>
      <c r="C31">
        <v>667612.2820562307</v>
      </c>
      <c r="D31">
        <v>274860.68319113279</v>
      </c>
    </row>
    <row r="32" spans="1:4" x14ac:dyDescent="0.2">
      <c r="A32">
        <v>0</v>
      </c>
      <c r="B32" t="s">
        <v>618</v>
      </c>
      <c r="C32">
        <v>0</v>
      </c>
      <c r="D32">
        <v>0</v>
      </c>
    </row>
    <row r="33" spans="1:4" x14ac:dyDescent="0.2">
      <c r="A33">
        <v>4</v>
      </c>
      <c r="B33" t="s">
        <v>618</v>
      </c>
      <c r="C33">
        <v>0</v>
      </c>
      <c r="D33">
        <v>0</v>
      </c>
    </row>
    <row r="34" spans="1:4" x14ac:dyDescent="0.2">
      <c r="A34">
        <v>8</v>
      </c>
      <c r="B34" t="s">
        <v>618</v>
      </c>
      <c r="C34">
        <v>0</v>
      </c>
      <c r="D34">
        <v>0</v>
      </c>
    </row>
    <row r="35" spans="1:4" x14ac:dyDescent="0.2">
      <c r="A35">
        <v>0</v>
      </c>
      <c r="B35" t="s">
        <v>619</v>
      </c>
      <c r="C35">
        <v>0</v>
      </c>
      <c r="D35">
        <v>0</v>
      </c>
    </row>
    <row r="36" spans="1:4" x14ac:dyDescent="0.2">
      <c r="A36">
        <v>4</v>
      </c>
      <c r="B36" t="s">
        <v>619</v>
      </c>
      <c r="C36">
        <v>0</v>
      </c>
      <c r="D36">
        <v>0</v>
      </c>
    </row>
    <row r="37" spans="1:4" x14ac:dyDescent="0.2">
      <c r="A37">
        <v>8</v>
      </c>
      <c r="B37" t="s">
        <v>619</v>
      </c>
      <c r="C37">
        <v>0</v>
      </c>
      <c r="D37">
        <v>0</v>
      </c>
    </row>
    <row r="38" spans="1:4" x14ac:dyDescent="0.2">
      <c r="A38">
        <v>0</v>
      </c>
      <c r="B38" t="s">
        <v>620</v>
      </c>
      <c r="C38">
        <v>661146.60916252073</v>
      </c>
      <c r="D38">
        <v>531717.9126925742</v>
      </c>
    </row>
    <row r="39" spans="1:4" x14ac:dyDescent="0.2">
      <c r="A39">
        <v>4</v>
      </c>
      <c r="B39" t="s">
        <v>620</v>
      </c>
      <c r="C39">
        <v>382229.52889291354</v>
      </c>
      <c r="D39">
        <v>95168.422752848986</v>
      </c>
    </row>
    <row r="40" spans="1:4" x14ac:dyDescent="0.2">
      <c r="A40">
        <v>8</v>
      </c>
      <c r="B40" t="s">
        <v>620</v>
      </c>
      <c r="C40">
        <v>294613.15744521882</v>
      </c>
      <c r="D40">
        <v>57145.874007145991</v>
      </c>
    </row>
    <row r="41" spans="1:4" x14ac:dyDescent="0.2">
      <c r="A41">
        <v>0</v>
      </c>
      <c r="B41" t="s">
        <v>621</v>
      </c>
      <c r="C41">
        <v>334128.01131713268</v>
      </c>
      <c r="D41">
        <v>96581.195612525349</v>
      </c>
    </row>
    <row r="42" spans="1:4" x14ac:dyDescent="0.2">
      <c r="A42">
        <v>4</v>
      </c>
      <c r="B42" t="s">
        <v>621</v>
      </c>
      <c r="C42">
        <v>301035.93774335779</v>
      </c>
      <c r="D42">
        <v>61819.120949015538</v>
      </c>
    </row>
    <row r="43" spans="1:4" x14ac:dyDescent="0.2">
      <c r="A43">
        <v>8</v>
      </c>
      <c r="B43" t="s">
        <v>621</v>
      </c>
      <c r="C43">
        <v>199326.6350302388</v>
      </c>
      <c r="D43">
        <v>40803.839546051837</v>
      </c>
    </row>
    <row r="44" spans="1:4" x14ac:dyDescent="0.2">
      <c r="A44">
        <v>0</v>
      </c>
      <c r="B44" t="s">
        <v>622</v>
      </c>
      <c r="C44">
        <v>0</v>
      </c>
      <c r="D44">
        <v>0</v>
      </c>
    </row>
    <row r="45" spans="1:4" x14ac:dyDescent="0.2">
      <c r="A45">
        <v>4</v>
      </c>
      <c r="B45" t="s">
        <v>622</v>
      </c>
      <c r="C45">
        <v>0</v>
      </c>
      <c r="D45">
        <v>0</v>
      </c>
    </row>
    <row r="46" spans="1:4" x14ac:dyDescent="0.2">
      <c r="A46">
        <v>8</v>
      </c>
      <c r="B46" t="s">
        <v>622</v>
      </c>
      <c r="C46">
        <v>0</v>
      </c>
      <c r="D46">
        <v>0</v>
      </c>
    </row>
    <row r="47" spans="1:4" x14ac:dyDescent="0.2">
      <c r="A47">
        <v>0</v>
      </c>
      <c r="B47" t="s">
        <v>623</v>
      </c>
      <c r="C47">
        <v>0</v>
      </c>
      <c r="D47">
        <v>0</v>
      </c>
    </row>
    <row r="48" spans="1:4" x14ac:dyDescent="0.2">
      <c r="A48">
        <v>4</v>
      </c>
      <c r="B48" t="s">
        <v>623</v>
      </c>
      <c r="C48">
        <v>0</v>
      </c>
      <c r="D48">
        <v>0</v>
      </c>
    </row>
    <row r="49" spans="1:4" x14ac:dyDescent="0.2">
      <c r="A49">
        <v>8</v>
      </c>
      <c r="B49" t="s">
        <v>623</v>
      </c>
      <c r="C49">
        <v>0</v>
      </c>
      <c r="D49">
        <v>0</v>
      </c>
    </row>
    <row r="50" spans="1:4" x14ac:dyDescent="0.2">
      <c r="A50">
        <v>0</v>
      </c>
      <c r="B50" t="s">
        <v>624</v>
      </c>
      <c r="C50">
        <v>39636.869209899836</v>
      </c>
      <c r="D50">
        <v>30989.880411687776</v>
      </c>
    </row>
    <row r="51" spans="1:4" x14ac:dyDescent="0.2">
      <c r="A51">
        <v>4</v>
      </c>
      <c r="B51" t="s">
        <v>624</v>
      </c>
      <c r="C51">
        <v>10309.973626258006</v>
      </c>
      <c r="D51">
        <v>4055.6482464203514</v>
      </c>
    </row>
    <row r="52" spans="1:4" x14ac:dyDescent="0.2">
      <c r="A52">
        <v>8</v>
      </c>
      <c r="B52" t="s">
        <v>624</v>
      </c>
      <c r="C52">
        <v>19266.830942491822</v>
      </c>
      <c r="D52">
        <v>3029.7486690154101</v>
      </c>
    </row>
    <row r="53" spans="1:4" x14ac:dyDescent="0.2">
      <c r="A53">
        <v>0</v>
      </c>
      <c r="B53" t="s">
        <v>625</v>
      </c>
      <c r="C53">
        <v>24059.728073120652</v>
      </c>
      <c r="D53">
        <v>12810.070858947756</v>
      </c>
    </row>
    <row r="54" spans="1:4" x14ac:dyDescent="0.2">
      <c r="A54">
        <v>4</v>
      </c>
      <c r="B54" t="s">
        <v>625</v>
      </c>
      <c r="C54">
        <v>38078.023944624707</v>
      </c>
      <c r="D54">
        <v>28192.963937603447</v>
      </c>
    </row>
    <row r="55" spans="1:4" x14ac:dyDescent="0.2">
      <c r="A55">
        <v>8</v>
      </c>
      <c r="B55" t="s">
        <v>625</v>
      </c>
      <c r="C55">
        <v>23756.954579990503</v>
      </c>
      <c r="D55">
        <v>15970.564327677406</v>
      </c>
    </row>
    <row r="56" spans="1:4" x14ac:dyDescent="0.2">
      <c r="A56">
        <v>0</v>
      </c>
      <c r="B56" t="s">
        <v>626</v>
      </c>
      <c r="C56">
        <v>0</v>
      </c>
      <c r="D56">
        <v>0</v>
      </c>
    </row>
    <row r="57" spans="1:4" x14ac:dyDescent="0.2">
      <c r="A57">
        <v>4</v>
      </c>
      <c r="B57" t="s">
        <v>626</v>
      </c>
      <c r="C57">
        <v>0</v>
      </c>
      <c r="D57">
        <v>0</v>
      </c>
    </row>
    <row r="58" spans="1:4" x14ac:dyDescent="0.2">
      <c r="A58">
        <v>8</v>
      </c>
      <c r="B58" t="s">
        <v>626</v>
      </c>
      <c r="C58">
        <v>0</v>
      </c>
      <c r="D58">
        <v>0</v>
      </c>
    </row>
    <row r="59" spans="1:4" x14ac:dyDescent="0.2">
      <c r="A59">
        <v>0</v>
      </c>
      <c r="B59" t="s">
        <v>627</v>
      </c>
      <c r="C59">
        <v>256416.33104415366</v>
      </c>
      <c r="D59">
        <v>146579.3713887716</v>
      </c>
    </row>
    <row r="60" spans="1:4" x14ac:dyDescent="0.2">
      <c r="A60">
        <v>4</v>
      </c>
      <c r="B60" t="s">
        <v>627</v>
      </c>
      <c r="C60">
        <v>143072.02100127112</v>
      </c>
      <c r="D60">
        <v>7995.5311319214152</v>
      </c>
    </row>
    <row r="61" spans="1:4" x14ac:dyDescent="0.2">
      <c r="A61">
        <v>8</v>
      </c>
      <c r="B61" t="s">
        <v>627</v>
      </c>
      <c r="C61">
        <v>252151.10455422694</v>
      </c>
      <c r="D61">
        <v>20098.665108809575</v>
      </c>
    </row>
    <row r="62" spans="1:4" x14ac:dyDescent="0.2">
      <c r="A62">
        <v>12</v>
      </c>
      <c r="B62" t="s">
        <v>608</v>
      </c>
      <c r="C62">
        <v>0</v>
      </c>
      <c r="D62">
        <v>0</v>
      </c>
    </row>
    <row r="63" spans="1:4" x14ac:dyDescent="0.2">
      <c r="A63">
        <v>16</v>
      </c>
      <c r="B63" t="s">
        <v>608</v>
      </c>
      <c r="C63">
        <v>0</v>
      </c>
      <c r="D63">
        <v>0</v>
      </c>
    </row>
    <row r="64" spans="1:4" x14ac:dyDescent="0.2">
      <c r="A64">
        <v>20</v>
      </c>
      <c r="B64" t="s">
        <v>608</v>
      </c>
      <c r="C64">
        <v>0</v>
      </c>
      <c r="D64">
        <v>0</v>
      </c>
    </row>
    <row r="65" spans="1:4" x14ac:dyDescent="0.2">
      <c r="A65">
        <v>12</v>
      </c>
      <c r="B65" t="s">
        <v>609</v>
      </c>
      <c r="C65">
        <v>0</v>
      </c>
      <c r="D65">
        <v>0</v>
      </c>
    </row>
    <row r="66" spans="1:4" x14ac:dyDescent="0.2">
      <c r="A66">
        <v>16</v>
      </c>
      <c r="B66" t="s">
        <v>609</v>
      </c>
      <c r="C66">
        <v>0</v>
      </c>
      <c r="D66">
        <v>0</v>
      </c>
    </row>
    <row r="67" spans="1:4" x14ac:dyDescent="0.2">
      <c r="A67">
        <v>20</v>
      </c>
      <c r="B67" t="s">
        <v>609</v>
      </c>
      <c r="C67">
        <v>0</v>
      </c>
      <c r="D67">
        <v>0</v>
      </c>
    </row>
    <row r="68" spans="1:4" x14ac:dyDescent="0.2">
      <c r="A68">
        <v>12</v>
      </c>
      <c r="B68" t="s">
        <v>610</v>
      </c>
      <c r="C68" s="3">
        <v>6299440.8291002894</v>
      </c>
      <c r="D68" s="3">
        <v>2105577.5754193757</v>
      </c>
    </row>
    <row r="69" spans="1:4" x14ac:dyDescent="0.2">
      <c r="A69">
        <v>16</v>
      </c>
      <c r="B69" t="s">
        <v>610</v>
      </c>
      <c r="C69">
        <v>7855374.6979715461</v>
      </c>
      <c r="D69">
        <v>2639715.4188603126</v>
      </c>
    </row>
    <row r="70" spans="1:4" x14ac:dyDescent="0.2">
      <c r="A70">
        <v>20</v>
      </c>
      <c r="B70" t="s">
        <v>610</v>
      </c>
      <c r="C70">
        <v>1533789.2694915812</v>
      </c>
      <c r="D70">
        <v>456072.19567176077</v>
      </c>
    </row>
    <row r="71" spans="1:4" x14ac:dyDescent="0.2">
      <c r="A71">
        <v>12</v>
      </c>
      <c r="B71" t="s">
        <v>611</v>
      </c>
      <c r="C71">
        <v>15115742.003574738</v>
      </c>
      <c r="D71">
        <v>9186323.4090681653</v>
      </c>
    </row>
    <row r="72" spans="1:4" x14ac:dyDescent="0.2">
      <c r="A72">
        <v>16</v>
      </c>
      <c r="B72" t="s">
        <v>611</v>
      </c>
      <c r="C72" s="3">
        <v>7027252.9505994916</v>
      </c>
      <c r="D72" s="3">
        <v>3336836.9108131034</v>
      </c>
    </row>
    <row r="73" spans="1:4" x14ac:dyDescent="0.2">
      <c r="A73">
        <v>20</v>
      </c>
      <c r="B73" t="s">
        <v>611</v>
      </c>
      <c r="C73">
        <v>1765020.9332416458</v>
      </c>
      <c r="D73">
        <v>563965.82329922891</v>
      </c>
    </row>
    <row r="74" spans="1:4" x14ac:dyDescent="0.2">
      <c r="A74">
        <v>12</v>
      </c>
      <c r="B74" t="s">
        <v>612</v>
      </c>
      <c r="C74">
        <v>0</v>
      </c>
      <c r="D74">
        <v>0</v>
      </c>
    </row>
    <row r="75" spans="1:4" x14ac:dyDescent="0.2">
      <c r="A75">
        <v>16</v>
      </c>
      <c r="B75" t="s">
        <v>612</v>
      </c>
      <c r="C75">
        <v>0</v>
      </c>
      <c r="D75">
        <v>0</v>
      </c>
    </row>
    <row r="76" spans="1:4" x14ac:dyDescent="0.2">
      <c r="A76">
        <v>20</v>
      </c>
      <c r="B76" t="s">
        <v>612</v>
      </c>
      <c r="C76">
        <v>0</v>
      </c>
      <c r="D76">
        <v>0</v>
      </c>
    </row>
    <row r="77" spans="1:4" x14ac:dyDescent="0.2">
      <c r="A77">
        <v>12</v>
      </c>
      <c r="B77" t="s">
        <v>613</v>
      </c>
      <c r="C77">
        <v>25805.302372592312</v>
      </c>
      <c r="D77">
        <v>21216.622698133491</v>
      </c>
    </row>
    <row r="78" spans="1:4" x14ac:dyDescent="0.2">
      <c r="A78">
        <v>16</v>
      </c>
      <c r="B78" t="s">
        <v>613</v>
      </c>
      <c r="C78">
        <v>47722.488758558931</v>
      </c>
      <c r="D78">
        <v>9685.6557709994722</v>
      </c>
    </row>
    <row r="79" spans="1:4" x14ac:dyDescent="0.2">
      <c r="A79">
        <v>20</v>
      </c>
      <c r="B79" t="s">
        <v>613</v>
      </c>
      <c r="C79">
        <v>1673847.3713329695</v>
      </c>
      <c r="D79">
        <v>1009418.5492725597</v>
      </c>
    </row>
    <row r="80" spans="1:4" x14ac:dyDescent="0.2">
      <c r="A80">
        <v>12</v>
      </c>
      <c r="B80" t="s">
        <v>614</v>
      </c>
      <c r="C80">
        <v>0</v>
      </c>
      <c r="D80">
        <v>0</v>
      </c>
    </row>
    <row r="81" spans="1:4" x14ac:dyDescent="0.2">
      <c r="A81">
        <v>16</v>
      </c>
      <c r="B81" t="s">
        <v>614</v>
      </c>
      <c r="C81">
        <v>0</v>
      </c>
      <c r="D81">
        <v>0</v>
      </c>
    </row>
    <row r="82" spans="1:4" x14ac:dyDescent="0.2">
      <c r="A82">
        <v>20</v>
      </c>
      <c r="B82" t="s">
        <v>614</v>
      </c>
      <c r="C82">
        <v>0</v>
      </c>
      <c r="D82">
        <v>0</v>
      </c>
    </row>
    <row r="83" spans="1:4" x14ac:dyDescent="0.2">
      <c r="A83">
        <v>12</v>
      </c>
      <c r="B83" t="s">
        <v>615</v>
      </c>
      <c r="C83">
        <v>0</v>
      </c>
      <c r="D83">
        <v>0</v>
      </c>
    </row>
    <row r="84" spans="1:4" x14ac:dyDescent="0.2">
      <c r="A84">
        <v>16</v>
      </c>
      <c r="B84" t="s">
        <v>615</v>
      </c>
      <c r="C84">
        <v>0</v>
      </c>
      <c r="D84">
        <v>0</v>
      </c>
    </row>
    <row r="85" spans="1:4" x14ac:dyDescent="0.2">
      <c r="A85">
        <v>20</v>
      </c>
      <c r="B85" t="s">
        <v>615</v>
      </c>
      <c r="C85">
        <v>0</v>
      </c>
      <c r="D85">
        <v>0</v>
      </c>
    </row>
    <row r="86" spans="1:4" x14ac:dyDescent="0.2">
      <c r="A86">
        <v>12</v>
      </c>
      <c r="B86" t="s">
        <v>616</v>
      </c>
      <c r="C86">
        <v>9223950.2275177259</v>
      </c>
      <c r="D86">
        <v>2279410.6588359633</v>
      </c>
    </row>
    <row r="87" spans="1:4" x14ac:dyDescent="0.2">
      <c r="A87">
        <v>16</v>
      </c>
      <c r="B87" t="s">
        <v>616</v>
      </c>
      <c r="C87">
        <v>11863747.440565642</v>
      </c>
      <c r="D87">
        <v>4419167.0986025324</v>
      </c>
    </row>
    <row r="88" spans="1:4" x14ac:dyDescent="0.2">
      <c r="A88">
        <v>20</v>
      </c>
      <c r="B88" t="s">
        <v>616</v>
      </c>
      <c r="C88">
        <v>14138494.145918632</v>
      </c>
      <c r="D88">
        <v>8912177.1826060098</v>
      </c>
    </row>
    <row r="89" spans="1:4" x14ac:dyDescent="0.2">
      <c r="A89">
        <v>12</v>
      </c>
      <c r="B89" t="s">
        <v>617</v>
      </c>
      <c r="C89">
        <v>1079978.35618404</v>
      </c>
      <c r="D89">
        <v>199240.56634146601</v>
      </c>
    </row>
    <row r="90" spans="1:4" x14ac:dyDescent="0.2">
      <c r="A90">
        <v>16</v>
      </c>
      <c r="B90" t="s">
        <v>617</v>
      </c>
      <c r="C90">
        <v>1080605.8431224874</v>
      </c>
      <c r="D90">
        <v>586452.28260753048</v>
      </c>
    </row>
    <row r="91" spans="1:4" x14ac:dyDescent="0.2">
      <c r="A91">
        <v>20</v>
      </c>
      <c r="B91" t="s">
        <v>617</v>
      </c>
      <c r="C91">
        <v>3869247.8209696491</v>
      </c>
      <c r="D91">
        <v>472269.00437913463</v>
      </c>
    </row>
    <row r="92" spans="1:4" x14ac:dyDescent="0.2">
      <c r="A92">
        <v>12</v>
      </c>
      <c r="B92" t="s">
        <v>618</v>
      </c>
      <c r="C92">
        <v>0</v>
      </c>
      <c r="D92">
        <v>0</v>
      </c>
    </row>
    <row r="93" spans="1:4" x14ac:dyDescent="0.2">
      <c r="A93">
        <v>16</v>
      </c>
      <c r="B93" t="s">
        <v>618</v>
      </c>
      <c r="C93">
        <v>0</v>
      </c>
      <c r="D93">
        <v>0</v>
      </c>
    </row>
    <row r="94" spans="1:4" x14ac:dyDescent="0.2">
      <c r="A94">
        <v>20</v>
      </c>
      <c r="B94" t="s">
        <v>618</v>
      </c>
      <c r="C94">
        <v>0</v>
      </c>
      <c r="D94">
        <v>0</v>
      </c>
    </row>
    <row r="95" spans="1:4" x14ac:dyDescent="0.2">
      <c r="A95">
        <v>12</v>
      </c>
      <c r="B95" t="s">
        <v>619</v>
      </c>
      <c r="C95">
        <v>0</v>
      </c>
      <c r="D95">
        <v>0</v>
      </c>
    </row>
    <row r="96" spans="1:4" x14ac:dyDescent="0.2">
      <c r="A96">
        <v>16</v>
      </c>
      <c r="B96" t="s">
        <v>619</v>
      </c>
      <c r="C96">
        <v>0</v>
      </c>
      <c r="D96">
        <v>0</v>
      </c>
    </row>
    <row r="97" spans="1:4" x14ac:dyDescent="0.2">
      <c r="A97">
        <v>20</v>
      </c>
      <c r="B97" t="s">
        <v>619</v>
      </c>
      <c r="C97">
        <v>0</v>
      </c>
      <c r="D97">
        <v>0</v>
      </c>
    </row>
    <row r="98" spans="1:4" x14ac:dyDescent="0.2">
      <c r="A98">
        <v>12</v>
      </c>
      <c r="B98" t="s">
        <v>620</v>
      </c>
      <c r="C98">
        <v>1912156.9792679455</v>
      </c>
      <c r="D98">
        <v>941684.56375442422</v>
      </c>
    </row>
    <row r="99" spans="1:4" x14ac:dyDescent="0.2">
      <c r="A99">
        <v>16</v>
      </c>
      <c r="B99" t="s">
        <v>620</v>
      </c>
      <c r="C99">
        <v>1279233.5986256711</v>
      </c>
      <c r="D99">
        <v>282776.8923335633</v>
      </c>
    </row>
    <row r="100" spans="1:4" x14ac:dyDescent="0.2">
      <c r="A100">
        <v>20</v>
      </c>
      <c r="B100" t="s">
        <v>620</v>
      </c>
      <c r="C100">
        <v>681262.73860382673</v>
      </c>
      <c r="D100">
        <v>231079.96127837949</v>
      </c>
    </row>
    <row r="101" spans="1:4" x14ac:dyDescent="0.2">
      <c r="A101">
        <v>12</v>
      </c>
      <c r="B101" t="s">
        <v>621</v>
      </c>
      <c r="C101">
        <v>1203550.4510167858</v>
      </c>
      <c r="D101">
        <v>383787.03979390516</v>
      </c>
    </row>
    <row r="102" spans="1:4" x14ac:dyDescent="0.2">
      <c r="A102">
        <v>16</v>
      </c>
      <c r="B102" t="s">
        <v>621</v>
      </c>
      <c r="C102">
        <v>666167.53422198666</v>
      </c>
      <c r="D102">
        <v>201790.26900414907</v>
      </c>
    </row>
    <row r="103" spans="1:4" x14ac:dyDescent="0.2">
      <c r="A103">
        <v>20</v>
      </c>
      <c r="B103" t="s">
        <v>621</v>
      </c>
      <c r="C103">
        <v>513851.6293543842</v>
      </c>
      <c r="D103">
        <v>202026.45632243442</v>
      </c>
    </row>
    <row r="104" spans="1:4" x14ac:dyDescent="0.2">
      <c r="A104">
        <v>12</v>
      </c>
      <c r="B104" t="s">
        <v>622</v>
      </c>
      <c r="C104">
        <v>0</v>
      </c>
      <c r="D104">
        <v>0</v>
      </c>
    </row>
    <row r="105" spans="1:4" x14ac:dyDescent="0.2">
      <c r="A105">
        <v>16</v>
      </c>
      <c r="B105" t="s">
        <v>622</v>
      </c>
      <c r="C105">
        <v>0</v>
      </c>
      <c r="D105">
        <v>0</v>
      </c>
    </row>
    <row r="106" spans="1:4" x14ac:dyDescent="0.2">
      <c r="A106">
        <v>20</v>
      </c>
      <c r="B106" t="s">
        <v>622</v>
      </c>
      <c r="C106">
        <v>0</v>
      </c>
      <c r="D106">
        <v>0</v>
      </c>
    </row>
    <row r="107" spans="1:4" x14ac:dyDescent="0.2">
      <c r="A107">
        <v>12</v>
      </c>
      <c r="B107" t="s">
        <v>623</v>
      </c>
      <c r="C107">
        <v>0</v>
      </c>
      <c r="D107">
        <v>0</v>
      </c>
    </row>
    <row r="108" spans="1:4" x14ac:dyDescent="0.2">
      <c r="A108">
        <v>16</v>
      </c>
      <c r="B108" t="s">
        <v>623</v>
      </c>
      <c r="C108">
        <v>0</v>
      </c>
      <c r="D108">
        <v>0</v>
      </c>
    </row>
    <row r="109" spans="1:4" x14ac:dyDescent="0.2">
      <c r="A109">
        <v>20</v>
      </c>
      <c r="B109" t="s">
        <v>623</v>
      </c>
      <c r="C109">
        <v>0</v>
      </c>
      <c r="D109">
        <v>0</v>
      </c>
    </row>
    <row r="110" spans="1:4" x14ac:dyDescent="0.2">
      <c r="A110">
        <v>12</v>
      </c>
      <c r="B110" t="s">
        <v>624</v>
      </c>
      <c r="C110">
        <v>372308.26295760955</v>
      </c>
      <c r="D110">
        <v>146069.57904946216</v>
      </c>
    </row>
    <row r="111" spans="1:4" x14ac:dyDescent="0.2">
      <c r="A111">
        <v>16</v>
      </c>
      <c r="B111" t="s">
        <v>624</v>
      </c>
      <c r="C111">
        <v>286687.74296510202</v>
      </c>
      <c r="D111">
        <v>28318.313334442275</v>
      </c>
    </row>
    <row r="112" spans="1:4" x14ac:dyDescent="0.2">
      <c r="A112">
        <v>20</v>
      </c>
      <c r="B112" t="s">
        <v>624</v>
      </c>
      <c r="C112">
        <v>215286.44075913707</v>
      </c>
      <c r="D112">
        <v>37973.614190844455</v>
      </c>
    </row>
    <row r="113" spans="1:4" x14ac:dyDescent="0.2">
      <c r="A113">
        <v>12</v>
      </c>
      <c r="B113" t="s">
        <v>625</v>
      </c>
      <c r="C113">
        <v>249269.94110818719</v>
      </c>
      <c r="D113">
        <v>22997.662487221387</v>
      </c>
    </row>
    <row r="114" spans="1:4" x14ac:dyDescent="0.2">
      <c r="A114">
        <v>16</v>
      </c>
      <c r="B114" t="s">
        <v>625</v>
      </c>
      <c r="C114">
        <v>242613.93919961536</v>
      </c>
      <c r="D114">
        <v>56682.369631464047</v>
      </c>
    </row>
    <row r="115" spans="1:4" x14ac:dyDescent="0.2">
      <c r="A115">
        <v>20</v>
      </c>
      <c r="B115" t="s">
        <v>625</v>
      </c>
      <c r="C115">
        <v>336348.01173537021</v>
      </c>
      <c r="D115">
        <v>66872.052882432021</v>
      </c>
    </row>
    <row r="116" spans="1:4" x14ac:dyDescent="0.2">
      <c r="A116">
        <v>12</v>
      </c>
      <c r="B116" t="s">
        <v>626</v>
      </c>
      <c r="C116">
        <v>0</v>
      </c>
      <c r="D116">
        <v>0</v>
      </c>
    </row>
    <row r="117" spans="1:4" x14ac:dyDescent="0.2">
      <c r="A117">
        <v>16</v>
      </c>
      <c r="B117" t="s">
        <v>626</v>
      </c>
      <c r="C117">
        <v>0</v>
      </c>
      <c r="D117">
        <v>0</v>
      </c>
    </row>
    <row r="118" spans="1:4" x14ac:dyDescent="0.2">
      <c r="A118">
        <v>20</v>
      </c>
      <c r="B118" t="s">
        <v>626</v>
      </c>
      <c r="C118">
        <v>0</v>
      </c>
      <c r="D118">
        <v>0</v>
      </c>
    </row>
    <row r="119" spans="1:4" x14ac:dyDescent="0.2">
      <c r="A119">
        <v>12</v>
      </c>
      <c r="B119" t="s">
        <v>627</v>
      </c>
      <c r="C119">
        <v>812971.50942532113</v>
      </c>
      <c r="D119">
        <v>74914.145823028754</v>
      </c>
    </row>
    <row r="120" spans="1:4" x14ac:dyDescent="0.2">
      <c r="A120">
        <v>16</v>
      </c>
      <c r="B120" t="s">
        <v>627</v>
      </c>
      <c r="C120">
        <v>607408.95768349513</v>
      </c>
      <c r="D120">
        <v>96730.019689696477</v>
      </c>
    </row>
    <row r="121" spans="1:4" x14ac:dyDescent="0.2">
      <c r="A121">
        <v>20</v>
      </c>
      <c r="B121" t="s">
        <v>627</v>
      </c>
      <c r="C121">
        <v>591407.8010152668</v>
      </c>
      <c r="D121">
        <v>170982.12165062941</v>
      </c>
    </row>
    <row r="122" spans="1:4" x14ac:dyDescent="0.2">
      <c r="A122">
        <v>24</v>
      </c>
      <c r="B122" t="s">
        <v>608</v>
      </c>
      <c r="C122">
        <v>0</v>
      </c>
      <c r="D122">
        <v>0</v>
      </c>
    </row>
    <row r="123" spans="1:4" x14ac:dyDescent="0.2">
      <c r="A123">
        <v>28</v>
      </c>
      <c r="B123" t="s">
        <v>608</v>
      </c>
      <c r="C123">
        <v>0</v>
      </c>
      <c r="D123">
        <v>0</v>
      </c>
    </row>
    <row r="124" spans="1:4" x14ac:dyDescent="0.2">
      <c r="A124">
        <v>32</v>
      </c>
      <c r="B124" t="s">
        <v>608</v>
      </c>
      <c r="C124">
        <v>0</v>
      </c>
      <c r="D124">
        <v>0</v>
      </c>
    </row>
    <row r="125" spans="1:4" x14ac:dyDescent="0.2">
      <c r="A125">
        <v>24</v>
      </c>
      <c r="B125" t="s">
        <v>609</v>
      </c>
      <c r="C125">
        <v>0</v>
      </c>
      <c r="D125">
        <v>0</v>
      </c>
    </row>
    <row r="126" spans="1:4" x14ac:dyDescent="0.2">
      <c r="A126">
        <v>28</v>
      </c>
      <c r="B126" t="s">
        <v>609</v>
      </c>
      <c r="C126">
        <v>0</v>
      </c>
      <c r="D126">
        <v>0</v>
      </c>
    </row>
    <row r="127" spans="1:4" x14ac:dyDescent="0.2">
      <c r="A127">
        <v>32</v>
      </c>
      <c r="B127" t="s">
        <v>609</v>
      </c>
      <c r="C127">
        <v>0</v>
      </c>
      <c r="D127">
        <v>0</v>
      </c>
    </row>
    <row r="128" spans="1:4" x14ac:dyDescent="0.2">
      <c r="A128">
        <v>24</v>
      </c>
      <c r="B128" t="s">
        <v>610</v>
      </c>
      <c r="C128">
        <v>24018086.882978868</v>
      </c>
      <c r="D128">
        <v>16162161.957388571</v>
      </c>
    </row>
    <row r="129" spans="1:4" x14ac:dyDescent="0.2">
      <c r="A129">
        <v>28</v>
      </c>
      <c r="B129" t="s">
        <v>610</v>
      </c>
      <c r="C129">
        <v>40822661.972996883</v>
      </c>
      <c r="D129">
        <v>12296253.147662157</v>
      </c>
    </row>
    <row r="130" spans="1:4" x14ac:dyDescent="0.2">
      <c r="A130">
        <v>32</v>
      </c>
      <c r="B130" t="s">
        <v>610</v>
      </c>
      <c r="C130">
        <v>77512449.261550471</v>
      </c>
      <c r="D130">
        <v>14993580.270532118</v>
      </c>
    </row>
    <row r="131" spans="1:4" x14ac:dyDescent="0.2">
      <c r="A131">
        <v>24</v>
      </c>
      <c r="B131" t="s">
        <v>611</v>
      </c>
      <c r="C131">
        <v>21721121.719903536</v>
      </c>
      <c r="D131">
        <v>9406197.5067266226</v>
      </c>
    </row>
    <row r="132" spans="1:4" x14ac:dyDescent="0.2">
      <c r="A132">
        <v>28</v>
      </c>
      <c r="B132" t="s">
        <v>611</v>
      </c>
      <c r="C132">
        <v>27726836.71853799</v>
      </c>
      <c r="D132">
        <v>16093553.210467981</v>
      </c>
    </row>
    <row r="133" spans="1:4" x14ac:dyDescent="0.2">
      <c r="A133">
        <v>32</v>
      </c>
      <c r="B133" t="s">
        <v>611</v>
      </c>
      <c r="C133">
        <v>36137969.591723092</v>
      </c>
      <c r="D133">
        <v>11111090.623413976</v>
      </c>
    </row>
    <row r="134" spans="1:4" x14ac:dyDescent="0.2">
      <c r="A134">
        <v>24</v>
      </c>
      <c r="B134" t="s">
        <v>612</v>
      </c>
      <c r="C134">
        <v>0</v>
      </c>
      <c r="D134">
        <v>0</v>
      </c>
    </row>
    <row r="135" spans="1:4" x14ac:dyDescent="0.2">
      <c r="A135">
        <v>28</v>
      </c>
      <c r="B135" t="s">
        <v>612</v>
      </c>
      <c r="C135">
        <v>0</v>
      </c>
      <c r="D135">
        <v>0</v>
      </c>
    </row>
    <row r="136" spans="1:4" x14ac:dyDescent="0.2">
      <c r="A136">
        <v>32</v>
      </c>
      <c r="B136" t="s">
        <v>612</v>
      </c>
      <c r="C136">
        <v>0</v>
      </c>
      <c r="D136">
        <v>0</v>
      </c>
    </row>
    <row r="137" spans="1:4" x14ac:dyDescent="0.2">
      <c r="A137">
        <v>24</v>
      </c>
      <c r="B137" t="s">
        <v>613</v>
      </c>
      <c r="C137">
        <v>14707273.142059887</v>
      </c>
      <c r="D137">
        <v>6945405.2916861204</v>
      </c>
    </row>
    <row r="138" spans="1:4" x14ac:dyDescent="0.2">
      <c r="A138">
        <v>28</v>
      </c>
      <c r="B138" t="s">
        <v>613</v>
      </c>
      <c r="C138">
        <v>7952756.0792024424</v>
      </c>
      <c r="D138">
        <v>4167593.948989314</v>
      </c>
    </row>
    <row r="139" spans="1:4" x14ac:dyDescent="0.2">
      <c r="A139">
        <v>32</v>
      </c>
      <c r="B139" t="s">
        <v>613</v>
      </c>
      <c r="C139">
        <v>8530108.7743418291</v>
      </c>
      <c r="D139">
        <v>3649163.1654854338</v>
      </c>
    </row>
    <row r="140" spans="1:4" x14ac:dyDescent="0.2">
      <c r="A140">
        <v>24</v>
      </c>
      <c r="B140" t="s">
        <v>614</v>
      </c>
      <c r="C140">
        <v>0</v>
      </c>
      <c r="D140">
        <v>0</v>
      </c>
    </row>
    <row r="141" spans="1:4" x14ac:dyDescent="0.2">
      <c r="A141">
        <v>28</v>
      </c>
      <c r="B141" t="s">
        <v>614</v>
      </c>
      <c r="C141">
        <v>0</v>
      </c>
      <c r="D141">
        <v>0</v>
      </c>
    </row>
    <row r="142" spans="1:4" x14ac:dyDescent="0.2">
      <c r="A142">
        <v>32</v>
      </c>
      <c r="B142" t="s">
        <v>614</v>
      </c>
      <c r="C142">
        <v>0</v>
      </c>
      <c r="D142">
        <v>0</v>
      </c>
    </row>
    <row r="143" spans="1:4" x14ac:dyDescent="0.2">
      <c r="A143">
        <v>24</v>
      </c>
      <c r="B143" t="s">
        <v>615</v>
      </c>
      <c r="C143">
        <v>0</v>
      </c>
      <c r="D143">
        <v>0</v>
      </c>
    </row>
    <row r="144" spans="1:4" x14ac:dyDescent="0.2">
      <c r="A144">
        <v>28</v>
      </c>
      <c r="B144" t="s">
        <v>615</v>
      </c>
      <c r="C144">
        <v>0</v>
      </c>
      <c r="D144">
        <v>0</v>
      </c>
    </row>
    <row r="145" spans="1:4" x14ac:dyDescent="0.2">
      <c r="A145">
        <v>32</v>
      </c>
      <c r="B145" t="s">
        <v>615</v>
      </c>
      <c r="C145">
        <v>0</v>
      </c>
      <c r="D145">
        <v>0</v>
      </c>
    </row>
    <row r="146" spans="1:4" x14ac:dyDescent="0.2">
      <c r="A146">
        <v>24</v>
      </c>
      <c r="B146" t="s">
        <v>616</v>
      </c>
      <c r="C146">
        <v>43445498.746224992</v>
      </c>
      <c r="D146">
        <v>22111656.800259348</v>
      </c>
    </row>
    <row r="147" spans="1:4" x14ac:dyDescent="0.2">
      <c r="A147">
        <v>28</v>
      </c>
      <c r="B147" t="s">
        <v>616</v>
      </c>
      <c r="C147">
        <v>7543871.774191686</v>
      </c>
      <c r="D147">
        <v>888024.9436573463</v>
      </c>
    </row>
    <row r="148" spans="1:4" x14ac:dyDescent="0.2">
      <c r="A148">
        <v>32</v>
      </c>
      <c r="B148" t="s">
        <v>616</v>
      </c>
      <c r="C148">
        <v>6039215.5483980766</v>
      </c>
      <c r="D148">
        <v>1161632.6949265774</v>
      </c>
    </row>
    <row r="149" spans="1:4" x14ac:dyDescent="0.2">
      <c r="A149">
        <v>24</v>
      </c>
      <c r="B149" t="s">
        <v>617</v>
      </c>
      <c r="C149">
        <v>452714.68675179908</v>
      </c>
      <c r="D149">
        <v>14166.425492930992</v>
      </c>
    </row>
    <row r="150" spans="1:4" x14ac:dyDescent="0.2">
      <c r="A150">
        <v>28</v>
      </c>
      <c r="B150" t="s">
        <v>617</v>
      </c>
      <c r="C150">
        <v>3097121.6275479891</v>
      </c>
      <c r="D150">
        <v>1422756.3037976776</v>
      </c>
    </row>
    <row r="151" spans="1:4" x14ac:dyDescent="0.2">
      <c r="A151">
        <v>32</v>
      </c>
      <c r="B151" t="s">
        <v>617</v>
      </c>
      <c r="C151">
        <v>3310601.6371982135</v>
      </c>
      <c r="D151">
        <v>2387620.964581395</v>
      </c>
    </row>
    <row r="152" spans="1:4" x14ac:dyDescent="0.2">
      <c r="A152">
        <v>24</v>
      </c>
      <c r="B152" t="s">
        <v>618</v>
      </c>
      <c r="C152">
        <v>0</v>
      </c>
      <c r="D152">
        <v>0</v>
      </c>
    </row>
    <row r="153" spans="1:4" x14ac:dyDescent="0.2">
      <c r="A153">
        <v>28</v>
      </c>
      <c r="B153" t="s">
        <v>618</v>
      </c>
      <c r="C153">
        <v>0</v>
      </c>
      <c r="D153">
        <v>0</v>
      </c>
    </row>
    <row r="154" spans="1:4" x14ac:dyDescent="0.2">
      <c r="A154">
        <v>32</v>
      </c>
      <c r="B154" t="s">
        <v>618</v>
      </c>
      <c r="C154">
        <v>77680.483741954566</v>
      </c>
      <c r="D154">
        <v>53202.0859712979</v>
      </c>
    </row>
    <row r="155" spans="1:4" x14ac:dyDescent="0.2">
      <c r="A155">
        <v>24</v>
      </c>
      <c r="B155" t="s">
        <v>619</v>
      </c>
      <c r="C155">
        <v>24288.436275615488</v>
      </c>
      <c r="D155">
        <v>20149.303514616735</v>
      </c>
    </row>
    <row r="156" spans="1:4" x14ac:dyDescent="0.2">
      <c r="A156">
        <v>28</v>
      </c>
      <c r="B156" t="s">
        <v>619</v>
      </c>
      <c r="C156">
        <v>0</v>
      </c>
      <c r="D156">
        <v>0</v>
      </c>
    </row>
    <row r="157" spans="1:4" x14ac:dyDescent="0.2">
      <c r="A157">
        <v>32</v>
      </c>
      <c r="B157" t="s">
        <v>619</v>
      </c>
      <c r="C157">
        <v>0</v>
      </c>
      <c r="D157">
        <v>0</v>
      </c>
    </row>
    <row r="158" spans="1:4" x14ac:dyDescent="0.2">
      <c r="A158">
        <v>24</v>
      </c>
      <c r="B158" t="s">
        <v>620</v>
      </c>
      <c r="C158">
        <v>4044955.7889735163</v>
      </c>
      <c r="D158">
        <v>5972519.5300214011</v>
      </c>
    </row>
    <row r="159" spans="1:4" x14ac:dyDescent="0.2">
      <c r="A159">
        <v>28</v>
      </c>
      <c r="B159" t="s">
        <v>620</v>
      </c>
      <c r="C159">
        <v>1348353.9346152295</v>
      </c>
      <c r="D159">
        <v>247208.45316760117</v>
      </c>
    </row>
    <row r="160" spans="1:4" x14ac:dyDescent="0.2">
      <c r="A160">
        <v>32</v>
      </c>
      <c r="B160" t="s">
        <v>620</v>
      </c>
      <c r="C160">
        <v>1444381.6413269101</v>
      </c>
      <c r="D160">
        <v>146592.45948855928</v>
      </c>
    </row>
    <row r="161" spans="1:4" x14ac:dyDescent="0.2">
      <c r="A161">
        <v>24</v>
      </c>
      <c r="B161" t="s">
        <v>621</v>
      </c>
      <c r="C161">
        <v>680684.51443332806</v>
      </c>
      <c r="D161">
        <v>82204.356028515613</v>
      </c>
    </row>
    <row r="162" spans="1:4" x14ac:dyDescent="0.2">
      <c r="A162">
        <v>28</v>
      </c>
      <c r="B162" t="s">
        <v>621</v>
      </c>
      <c r="C162">
        <v>1573490.2220187031</v>
      </c>
      <c r="D162">
        <v>751042.48220242036</v>
      </c>
    </row>
    <row r="163" spans="1:4" x14ac:dyDescent="0.2">
      <c r="A163">
        <v>32</v>
      </c>
      <c r="B163" t="s">
        <v>621</v>
      </c>
      <c r="C163">
        <v>412960.83383466554</v>
      </c>
      <c r="D163">
        <v>27900.851461371643</v>
      </c>
    </row>
    <row r="164" spans="1:4" x14ac:dyDescent="0.2">
      <c r="A164">
        <v>24</v>
      </c>
      <c r="B164" t="s">
        <v>622</v>
      </c>
      <c r="C164">
        <v>0</v>
      </c>
      <c r="D164">
        <v>0</v>
      </c>
    </row>
    <row r="165" spans="1:4" x14ac:dyDescent="0.2">
      <c r="A165">
        <v>28</v>
      </c>
      <c r="B165" t="s">
        <v>622</v>
      </c>
      <c r="C165">
        <v>0</v>
      </c>
      <c r="D165">
        <v>0</v>
      </c>
    </row>
    <row r="166" spans="1:4" x14ac:dyDescent="0.2">
      <c r="A166">
        <v>32</v>
      </c>
      <c r="B166" t="s">
        <v>622</v>
      </c>
      <c r="C166">
        <v>0</v>
      </c>
      <c r="D166">
        <v>0</v>
      </c>
    </row>
    <row r="167" spans="1:4" x14ac:dyDescent="0.2">
      <c r="A167">
        <v>24</v>
      </c>
      <c r="B167" t="s">
        <v>623</v>
      </c>
      <c r="C167">
        <v>0</v>
      </c>
      <c r="D167">
        <v>0</v>
      </c>
    </row>
    <row r="168" spans="1:4" x14ac:dyDescent="0.2">
      <c r="A168">
        <v>28</v>
      </c>
      <c r="B168" t="s">
        <v>623</v>
      </c>
      <c r="C168">
        <v>0</v>
      </c>
      <c r="D168">
        <v>0</v>
      </c>
    </row>
    <row r="169" spans="1:4" x14ac:dyDescent="0.2">
      <c r="A169">
        <v>32</v>
      </c>
      <c r="B169" t="s">
        <v>623</v>
      </c>
      <c r="C169">
        <v>0</v>
      </c>
      <c r="D169">
        <v>0</v>
      </c>
    </row>
    <row r="170" spans="1:4" x14ac:dyDescent="0.2">
      <c r="A170">
        <v>24</v>
      </c>
      <c r="B170" t="s">
        <v>624</v>
      </c>
      <c r="C170">
        <v>186924.02255355965</v>
      </c>
      <c r="D170">
        <v>56562.2383702597</v>
      </c>
    </row>
    <row r="171" spans="1:4" x14ac:dyDescent="0.2">
      <c r="A171">
        <v>28</v>
      </c>
      <c r="B171" t="s">
        <v>624</v>
      </c>
      <c r="C171">
        <v>280698.93151081284</v>
      </c>
      <c r="D171">
        <v>72128.041051865628</v>
      </c>
    </row>
    <row r="172" spans="1:4" x14ac:dyDescent="0.2">
      <c r="A172">
        <v>32</v>
      </c>
      <c r="B172" t="s">
        <v>624</v>
      </c>
      <c r="C172">
        <v>183868.90968089714</v>
      </c>
      <c r="D172">
        <v>96172.810646745216</v>
      </c>
    </row>
    <row r="173" spans="1:4" x14ac:dyDescent="0.2">
      <c r="A173">
        <v>24</v>
      </c>
      <c r="B173" t="s">
        <v>625</v>
      </c>
      <c r="C173">
        <v>331517.22223514115</v>
      </c>
      <c r="D173">
        <v>139576.07115592025</v>
      </c>
    </row>
    <row r="174" spans="1:4" x14ac:dyDescent="0.2">
      <c r="A174">
        <v>28</v>
      </c>
      <c r="B174" t="s">
        <v>625</v>
      </c>
      <c r="C174">
        <v>293915.67066073965</v>
      </c>
      <c r="D174">
        <v>234015.87507531373</v>
      </c>
    </row>
    <row r="175" spans="1:4" x14ac:dyDescent="0.2">
      <c r="A175">
        <v>32</v>
      </c>
      <c r="B175" t="s">
        <v>625</v>
      </c>
      <c r="C175">
        <v>125301.02819011938</v>
      </c>
      <c r="D175">
        <v>34890.05776547909</v>
      </c>
    </row>
    <row r="176" spans="1:4" x14ac:dyDescent="0.2">
      <c r="A176">
        <v>24</v>
      </c>
      <c r="B176" t="s">
        <v>626</v>
      </c>
      <c r="C176">
        <v>0</v>
      </c>
      <c r="D176">
        <v>0</v>
      </c>
    </row>
    <row r="177" spans="1:4" x14ac:dyDescent="0.2">
      <c r="A177">
        <v>28</v>
      </c>
      <c r="B177" t="s">
        <v>626</v>
      </c>
      <c r="C177">
        <v>0</v>
      </c>
      <c r="D177">
        <v>0</v>
      </c>
    </row>
    <row r="178" spans="1:4" x14ac:dyDescent="0.2">
      <c r="A178">
        <v>32</v>
      </c>
      <c r="B178" t="s">
        <v>626</v>
      </c>
      <c r="C178">
        <v>0</v>
      </c>
      <c r="D178">
        <v>0</v>
      </c>
    </row>
    <row r="179" spans="1:4" x14ac:dyDescent="0.2">
      <c r="A179">
        <v>24</v>
      </c>
      <c r="B179" t="s">
        <v>627</v>
      </c>
      <c r="C179">
        <v>775401.29918694857</v>
      </c>
      <c r="D179">
        <v>547851.81515300903</v>
      </c>
    </row>
    <row r="180" spans="1:4" x14ac:dyDescent="0.2">
      <c r="A180">
        <v>28</v>
      </c>
      <c r="B180" t="s">
        <v>627</v>
      </c>
      <c r="C180">
        <v>472604.58894291677</v>
      </c>
      <c r="D180">
        <v>290876.09698984172</v>
      </c>
    </row>
    <row r="181" spans="1:4" x14ac:dyDescent="0.2">
      <c r="A181">
        <v>32</v>
      </c>
      <c r="B181" t="s">
        <v>627</v>
      </c>
      <c r="C181">
        <v>655470.59008478851</v>
      </c>
      <c r="D181">
        <v>114164.80618024101</v>
      </c>
    </row>
    <row r="182" spans="1:4" x14ac:dyDescent="0.2">
      <c r="A182">
        <v>36</v>
      </c>
      <c r="B182" t="s">
        <v>608</v>
      </c>
      <c r="C182">
        <v>0</v>
      </c>
      <c r="D182">
        <v>0</v>
      </c>
    </row>
    <row r="183" spans="1:4" x14ac:dyDescent="0.2">
      <c r="A183">
        <v>40</v>
      </c>
      <c r="B183" t="s">
        <v>608</v>
      </c>
      <c r="C183">
        <v>0</v>
      </c>
      <c r="D183">
        <v>0</v>
      </c>
    </row>
    <row r="184" spans="1:4" x14ac:dyDescent="0.2">
      <c r="A184">
        <v>44</v>
      </c>
      <c r="B184" t="s">
        <v>608</v>
      </c>
      <c r="C184">
        <v>0</v>
      </c>
      <c r="D184">
        <v>0</v>
      </c>
    </row>
    <row r="185" spans="1:4" x14ac:dyDescent="0.2">
      <c r="A185">
        <v>36</v>
      </c>
      <c r="B185" t="s">
        <v>609</v>
      </c>
      <c r="C185">
        <v>0</v>
      </c>
      <c r="D185">
        <v>0</v>
      </c>
    </row>
    <row r="186" spans="1:4" x14ac:dyDescent="0.2">
      <c r="A186">
        <v>40</v>
      </c>
      <c r="B186" t="s">
        <v>609</v>
      </c>
      <c r="C186">
        <v>0</v>
      </c>
      <c r="D186">
        <v>0</v>
      </c>
    </row>
    <row r="187" spans="1:4" x14ac:dyDescent="0.2">
      <c r="A187">
        <v>44</v>
      </c>
      <c r="B187" t="s">
        <v>609</v>
      </c>
      <c r="C187">
        <v>0</v>
      </c>
      <c r="D187">
        <v>0</v>
      </c>
    </row>
    <row r="188" spans="1:4" x14ac:dyDescent="0.2">
      <c r="A188">
        <v>36</v>
      </c>
      <c r="B188" t="s">
        <v>610</v>
      </c>
      <c r="C188">
        <v>180301940.37082365</v>
      </c>
      <c r="D188">
        <v>144877904.38968208</v>
      </c>
    </row>
    <row r="189" spans="1:4" x14ac:dyDescent="0.2">
      <c r="A189">
        <v>40</v>
      </c>
      <c r="B189" t="s">
        <v>610</v>
      </c>
      <c r="C189">
        <v>241556268.16169068</v>
      </c>
      <c r="D189">
        <v>32511441.932314966</v>
      </c>
    </row>
    <row r="190" spans="1:4" x14ac:dyDescent="0.2">
      <c r="A190">
        <v>44</v>
      </c>
      <c r="B190" t="s">
        <v>610</v>
      </c>
      <c r="C190">
        <v>685733851.82671249</v>
      </c>
      <c r="D190">
        <v>247257551.27435017</v>
      </c>
    </row>
    <row r="191" spans="1:4" x14ac:dyDescent="0.2">
      <c r="A191">
        <v>36</v>
      </c>
      <c r="B191" t="s">
        <v>611</v>
      </c>
      <c r="C191">
        <v>463032178.52560425</v>
      </c>
      <c r="D191">
        <v>129333479.5678602</v>
      </c>
    </row>
    <row r="192" spans="1:4" x14ac:dyDescent="0.2">
      <c r="A192">
        <v>40</v>
      </c>
      <c r="B192" t="s">
        <v>611</v>
      </c>
      <c r="C192">
        <v>344921950.14271832</v>
      </c>
      <c r="D192">
        <v>263380613.88502029</v>
      </c>
    </row>
    <row r="193" spans="1:4" x14ac:dyDescent="0.2">
      <c r="A193">
        <v>44</v>
      </c>
      <c r="B193" t="s">
        <v>611</v>
      </c>
      <c r="C193">
        <v>200580524.79821333</v>
      </c>
      <c r="D193">
        <v>19286518.823278021</v>
      </c>
    </row>
    <row r="194" spans="1:4" x14ac:dyDescent="0.2">
      <c r="A194">
        <v>36</v>
      </c>
      <c r="B194" t="s">
        <v>612</v>
      </c>
      <c r="C194">
        <v>0</v>
      </c>
      <c r="D194">
        <v>0</v>
      </c>
    </row>
    <row r="195" spans="1:4" x14ac:dyDescent="0.2">
      <c r="A195">
        <v>40</v>
      </c>
      <c r="B195" t="s">
        <v>612</v>
      </c>
      <c r="C195">
        <v>0</v>
      </c>
      <c r="D195">
        <v>0</v>
      </c>
    </row>
    <row r="196" spans="1:4" x14ac:dyDescent="0.2">
      <c r="A196">
        <v>44</v>
      </c>
      <c r="B196" t="s">
        <v>612</v>
      </c>
      <c r="C196">
        <v>0</v>
      </c>
      <c r="D196">
        <v>0</v>
      </c>
    </row>
    <row r="197" spans="1:4" x14ac:dyDescent="0.2">
      <c r="A197">
        <v>36</v>
      </c>
      <c r="B197" t="s">
        <v>613</v>
      </c>
      <c r="C197">
        <v>32088764.972307265</v>
      </c>
      <c r="D197">
        <v>22462357.315020762</v>
      </c>
    </row>
    <row r="198" spans="1:4" x14ac:dyDescent="0.2">
      <c r="A198">
        <v>40</v>
      </c>
      <c r="B198" t="s">
        <v>613</v>
      </c>
      <c r="C198">
        <v>1737873.0642966032</v>
      </c>
      <c r="D198">
        <v>119623.53284552836</v>
      </c>
    </row>
    <row r="199" spans="1:4" x14ac:dyDescent="0.2">
      <c r="A199">
        <v>44</v>
      </c>
      <c r="B199" t="s">
        <v>613</v>
      </c>
      <c r="C199">
        <v>7720895.0534608206</v>
      </c>
      <c r="D199">
        <v>6505158.3711402696</v>
      </c>
    </row>
    <row r="200" spans="1:4" x14ac:dyDescent="0.2">
      <c r="A200">
        <v>36</v>
      </c>
      <c r="B200" t="s">
        <v>614</v>
      </c>
      <c r="C200">
        <v>0</v>
      </c>
      <c r="D200">
        <v>0</v>
      </c>
    </row>
    <row r="201" spans="1:4" x14ac:dyDescent="0.2">
      <c r="A201">
        <v>40</v>
      </c>
      <c r="B201" t="s">
        <v>614</v>
      </c>
      <c r="C201">
        <v>0</v>
      </c>
      <c r="D201">
        <v>0</v>
      </c>
    </row>
    <row r="202" spans="1:4" x14ac:dyDescent="0.2">
      <c r="A202">
        <v>44</v>
      </c>
      <c r="B202" t="s">
        <v>614</v>
      </c>
      <c r="C202">
        <v>0</v>
      </c>
      <c r="D202">
        <v>0</v>
      </c>
    </row>
    <row r="203" spans="1:4" x14ac:dyDescent="0.2">
      <c r="A203">
        <v>36</v>
      </c>
      <c r="B203" t="s">
        <v>615</v>
      </c>
      <c r="C203">
        <v>0</v>
      </c>
      <c r="D203">
        <v>0</v>
      </c>
    </row>
    <row r="204" spans="1:4" x14ac:dyDescent="0.2">
      <c r="A204">
        <v>40</v>
      </c>
      <c r="B204" t="s">
        <v>615</v>
      </c>
      <c r="C204">
        <v>0</v>
      </c>
      <c r="D204">
        <v>0</v>
      </c>
    </row>
    <row r="205" spans="1:4" x14ac:dyDescent="0.2">
      <c r="A205">
        <v>44</v>
      </c>
      <c r="B205" t="s">
        <v>615</v>
      </c>
      <c r="C205">
        <v>0</v>
      </c>
      <c r="D205">
        <v>0</v>
      </c>
    </row>
    <row r="206" spans="1:4" x14ac:dyDescent="0.2">
      <c r="A206">
        <v>36</v>
      </c>
      <c r="B206" t="s">
        <v>616</v>
      </c>
      <c r="C206">
        <v>40807628.609858707</v>
      </c>
      <c r="D206">
        <v>21611945.84561196</v>
      </c>
    </row>
    <row r="207" spans="1:4" x14ac:dyDescent="0.2">
      <c r="A207">
        <v>40</v>
      </c>
      <c r="B207" t="s">
        <v>616</v>
      </c>
      <c r="C207">
        <v>19138585.128753982</v>
      </c>
      <c r="D207">
        <v>11562319.650226723</v>
      </c>
    </row>
    <row r="208" spans="1:4" x14ac:dyDescent="0.2">
      <c r="A208">
        <v>44</v>
      </c>
      <c r="B208" t="s">
        <v>616</v>
      </c>
      <c r="C208">
        <v>44158242.903614357</v>
      </c>
      <c r="D208">
        <v>33119993.234282304</v>
      </c>
    </row>
    <row r="209" spans="1:4" x14ac:dyDescent="0.2">
      <c r="A209">
        <v>36</v>
      </c>
      <c r="B209" t="s">
        <v>617</v>
      </c>
      <c r="C209">
        <v>6435750.0906871418</v>
      </c>
      <c r="D209">
        <v>1204632.8183907522</v>
      </c>
    </row>
    <row r="210" spans="1:4" x14ac:dyDescent="0.2">
      <c r="A210">
        <v>40</v>
      </c>
      <c r="B210" t="s">
        <v>617</v>
      </c>
      <c r="C210">
        <v>6092968.109660794</v>
      </c>
      <c r="D210">
        <v>5278998.6139483238</v>
      </c>
    </row>
    <row r="211" spans="1:4" x14ac:dyDescent="0.2">
      <c r="A211">
        <v>44</v>
      </c>
      <c r="B211" t="s">
        <v>617</v>
      </c>
      <c r="C211">
        <v>18634583.220917013</v>
      </c>
      <c r="D211">
        <v>5101093.3824196029</v>
      </c>
    </row>
    <row r="212" spans="1:4" x14ac:dyDescent="0.2">
      <c r="A212">
        <v>36</v>
      </c>
      <c r="B212" t="s">
        <v>618</v>
      </c>
      <c r="C212">
        <v>0</v>
      </c>
      <c r="D212">
        <v>0</v>
      </c>
    </row>
    <row r="213" spans="1:4" x14ac:dyDescent="0.2">
      <c r="A213">
        <v>40</v>
      </c>
      <c r="B213" t="s">
        <v>618</v>
      </c>
      <c r="C213">
        <v>0</v>
      </c>
      <c r="D213">
        <v>0</v>
      </c>
    </row>
    <row r="214" spans="1:4" x14ac:dyDescent="0.2">
      <c r="A214">
        <v>44</v>
      </c>
      <c r="B214" t="s">
        <v>618</v>
      </c>
      <c r="C214">
        <v>0</v>
      </c>
      <c r="D214">
        <v>0</v>
      </c>
    </row>
    <row r="215" spans="1:4" x14ac:dyDescent="0.2">
      <c r="A215">
        <v>36</v>
      </c>
      <c r="B215" t="s">
        <v>619</v>
      </c>
      <c r="C215">
        <v>0</v>
      </c>
      <c r="D215">
        <v>0</v>
      </c>
    </row>
    <row r="216" spans="1:4" x14ac:dyDescent="0.2">
      <c r="A216">
        <v>40</v>
      </c>
      <c r="B216" t="s">
        <v>619</v>
      </c>
      <c r="C216">
        <v>0</v>
      </c>
      <c r="D216">
        <v>0</v>
      </c>
    </row>
    <row r="217" spans="1:4" x14ac:dyDescent="0.2">
      <c r="A217">
        <v>44</v>
      </c>
      <c r="B217" t="s">
        <v>619</v>
      </c>
      <c r="C217">
        <v>0</v>
      </c>
      <c r="D217">
        <v>0</v>
      </c>
    </row>
    <row r="218" spans="1:4" x14ac:dyDescent="0.2">
      <c r="A218">
        <v>36</v>
      </c>
      <c r="B218" t="s">
        <v>620</v>
      </c>
      <c r="C218">
        <v>5238167.9750783248</v>
      </c>
      <c r="D218">
        <v>7742194.3795470046</v>
      </c>
    </row>
    <row r="219" spans="1:4" x14ac:dyDescent="0.2">
      <c r="A219">
        <v>40</v>
      </c>
      <c r="B219" t="s">
        <v>620</v>
      </c>
      <c r="C219">
        <v>2687223.3697540476</v>
      </c>
      <c r="D219">
        <v>1201552.850671571</v>
      </c>
    </row>
    <row r="220" spans="1:4" x14ac:dyDescent="0.2">
      <c r="A220">
        <v>44</v>
      </c>
      <c r="B220" t="s">
        <v>620</v>
      </c>
      <c r="C220">
        <v>1007547.5302410539</v>
      </c>
      <c r="D220">
        <v>544598.03399845085</v>
      </c>
    </row>
    <row r="221" spans="1:4" x14ac:dyDescent="0.2">
      <c r="A221">
        <v>36</v>
      </c>
      <c r="B221" t="s">
        <v>621</v>
      </c>
      <c r="C221">
        <v>728909.97116293909</v>
      </c>
      <c r="D221">
        <v>160314.78051888337</v>
      </c>
    </row>
    <row r="222" spans="1:4" x14ac:dyDescent="0.2">
      <c r="A222">
        <v>40</v>
      </c>
      <c r="B222" t="s">
        <v>621</v>
      </c>
      <c r="C222">
        <v>921835.15559245506</v>
      </c>
      <c r="D222">
        <v>517190.7402144114</v>
      </c>
    </row>
    <row r="223" spans="1:4" x14ac:dyDescent="0.2">
      <c r="A223">
        <v>44</v>
      </c>
      <c r="B223" t="s">
        <v>621</v>
      </c>
      <c r="C223">
        <v>482956.25067405967</v>
      </c>
      <c r="D223">
        <v>24796.960041457383</v>
      </c>
    </row>
    <row r="224" spans="1:4" x14ac:dyDescent="0.2">
      <c r="A224">
        <v>36</v>
      </c>
      <c r="B224" t="s">
        <v>622</v>
      </c>
      <c r="C224">
        <v>0</v>
      </c>
      <c r="D224">
        <v>0</v>
      </c>
    </row>
    <row r="225" spans="1:4" x14ac:dyDescent="0.2">
      <c r="A225">
        <v>40</v>
      </c>
      <c r="B225" t="s">
        <v>622</v>
      </c>
      <c r="C225">
        <v>0</v>
      </c>
      <c r="D225">
        <v>0</v>
      </c>
    </row>
    <row r="226" spans="1:4" x14ac:dyDescent="0.2">
      <c r="A226">
        <v>44</v>
      </c>
      <c r="B226" t="s">
        <v>622</v>
      </c>
      <c r="C226">
        <v>0</v>
      </c>
      <c r="D226">
        <v>0</v>
      </c>
    </row>
    <row r="227" spans="1:4" x14ac:dyDescent="0.2">
      <c r="A227">
        <v>36</v>
      </c>
      <c r="B227" t="s">
        <v>623</v>
      </c>
      <c r="C227">
        <v>0</v>
      </c>
      <c r="D227">
        <v>0</v>
      </c>
    </row>
    <row r="228" spans="1:4" x14ac:dyDescent="0.2">
      <c r="A228">
        <v>40</v>
      </c>
      <c r="B228" t="s">
        <v>623</v>
      </c>
      <c r="C228">
        <v>0</v>
      </c>
      <c r="D228">
        <v>0</v>
      </c>
    </row>
    <row r="229" spans="1:4" x14ac:dyDescent="0.2">
      <c r="A229">
        <v>44</v>
      </c>
      <c r="B229" t="s">
        <v>623</v>
      </c>
      <c r="C229">
        <v>0</v>
      </c>
      <c r="D229">
        <v>0</v>
      </c>
    </row>
    <row r="230" spans="1:4" x14ac:dyDescent="0.2">
      <c r="A230">
        <v>36</v>
      </c>
      <c r="B230" t="s">
        <v>624</v>
      </c>
      <c r="C230">
        <v>320979.02665341715</v>
      </c>
      <c r="D230">
        <v>122701.15875930856</v>
      </c>
    </row>
    <row r="231" spans="1:4" x14ac:dyDescent="0.2">
      <c r="A231">
        <v>40</v>
      </c>
      <c r="B231" t="s">
        <v>624</v>
      </c>
      <c r="C231">
        <v>225197.91797999723</v>
      </c>
      <c r="D231">
        <v>117226.55786482817</v>
      </c>
    </row>
    <row r="232" spans="1:4" x14ac:dyDescent="0.2">
      <c r="A232">
        <v>44</v>
      </c>
      <c r="B232" t="s">
        <v>624</v>
      </c>
      <c r="C232">
        <v>548895.33698236465</v>
      </c>
      <c r="D232">
        <v>169635.67675068</v>
      </c>
    </row>
    <row r="233" spans="1:4" x14ac:dyDescent="0.2">
      <c r="A233">
        <v>36</v>
      </c>
      <c r="B233" t="s">
        <v>625</v>
      </c>
      <c r="C233">
        <v>434225.51122469176</v>
      </c>
      <c r="D233">
        <v>183031.16439943522</v>
      </c>
    </row>
    <row r="234" spans="1:4" x14ac:dyDescent="0.2">
      <c r="A234">
        <v>40</v>
      </c>
      <c r="B234" t="s">
        <v>625</v>
      </c>
      <c r="C234">
        <v>293460.09645248036</v>
      </c>
      <c r="D234">
        <v>67845.239952336109</v>
      </c>
    </row>
    <row r="235" spans="1:4" x14ac:dyDescent="0.2">
      <c r="A235">
        <v>44</v>
      </c>
      <c r="B235" t="s">
        <v>625</v>
      </c>
      <c r="C235">
        <v>388009.44965187443</v>
      </c>
      <c r="D235">
        <v>173033.78029647536</v>
      </c>
    </row>
    <row r="236" spans="1:4" x14ac:dyDescent="0.2">
      <c r="A236">
        <v>36</v>
      </c>
      <c r="B236" t="s">
        <v>626</v>
      </c>
      <c r="C236">
        <v>0</v>
      </c>
      <c r="D236">
        <v>0</v>
      </c>
    </row>
    <row r="237" spans="1:4" x14ac:dyDescent="0.2">
      <c r="A237">
        <v>40</v>
      </c>
      <c r="B237" t="s">
        <v>626</v>
      </c>
      <c r="C237">
        <v>0</v>
      </c>
      <c r="D237">
        <v>0</v>
      </c>
    </row>
    <row r="238" spans="1:4" x14ac:dyDescent="0.2">
      <c r="A238">
        <v>44</v>
      </c>
      <c r="B238" t="s">
        <v>626</v>
      </c>
      <c r="C238">
        <v>0</v>
      </c>
      <c r="D238">
        <v>0</v>
      </c>
    </row>
    <row r="239" spans="1:4" x14ac:dyDescent="0.2">
      <c r="A239">
        <v>36</v>
      </c>
      <c r="B239" t="s">
        <v>627</v>
      </c>
      <c r="C239">
        <v>1285744.49656048</v>
      </c>
      <c r="D239">
        <v>503130.00078965444</v>
      </c>
    </row>
    <row r="240" spans="1:4" x14ac:dyDescent="0.2">
      <c r="A240">
        <v>40</v>
      </c>
      <c r="B240" t="s">
        <v>627</v>
      </c>
      <c r="C240">
        <v>1760976.7886903244</v>
      </c>
      <c r="D240">
        <v>1275942.4667317362</v>
      </c>
    </row>
    <row r="241" spans="1:5" x14ac:dyDescent="0.2">
      <c r="A241">
        <v>44</v>
      </c>
      <c r="B241" t="s">
        <v>627</v>
      </c>
      <c r="C241">
        <v>4802400.4000596106</v>
      </c>
      <c r="D241">
        <v>669558.39430295723</v>
      </c>
    </row>
    <row r="242" spans="1:5" x14ac:dyDescent="0.2">
      <c r="A242">
        <v>48</v>
      </c>
      <c r="C242">
        <v>0</v>
      </c>
      <c r="D242">
        <v>0</v>
      </c>
      <c r="E242" t="s">
        <v>608</v>
      </c>
    </row>
    <row r="243" spans="1:5" x14ac:dyDescent="0.2">
      <c r="A243">
        <v>48</v>
      </c>
      <c r="C243">
        <v>0</v>
      </c>
      <c r="D243">
        <v>0</v>
      </c>
      <c r="E243" t="s">
        <v>609</v>
      </c>
    </row>
    <row r="244" spans="1:5" x14ac:dyDescent="0.2">
      <c r="A244">
        <v>48</v>
      </c>
      <c r="C244">
        <v>359855770.15104026</v>
      </c>
      <c r="D244">
        <v>110186717.91381203</v>
      </c>
      <c r="E244" t="s">
        <v>610</v>
      </c>
    </row>
    <row r="245" spans="1:5" x14ac:dyDescent="0.2">
      <c r="A245">
        <v>48</v>
      </c>
      <c r="C245">
        <v>71421372.349650949</v>
      </c>
      <c r="D245">
        <v>24626772.603749238</v>
      </c>
      <c r="E245" t="s">
        <v>611</v>
      </c>
    </row>
    <row r="246" spans="1:5" x14ac:dyDescent="0.2">
      <c r="A246">
        <v>48</v>
      </c>
      <c r="C246">
        <v>0</v>
      </c>
      <c r="D246">
        <v>0</v>
      </c>
      <c r="E246" t="s">
        <v>612</v>
      </c>
    </row>
    <row r="247" spans="1:5" x14ac:dyDescent="0.2">
      <c r="A247">
        <v>48</v>
      </c>
      <c r="C247">
        <v>565515.49822069285</v>
      </c>
      <c r="D247">
        <v>191075.02411398795</v>
      </c>
      <c r="E247" t="s">
        <v>613</v>
      </c>
    </row>
    <row r="248" spans="1:5" x14ac:dyDescent="0.2">
      <c r="A248">
        <v>48</v>
      </c>
      <c r="C248">
        <v>0</v>
      </c>
      <c r="D248">
        <v>0</v>
      </c>
      <c r="E248" t="s">
        <v>614</v>
      </c>
    </row>
    <row r="249" spans="1:5" x14ac:dyDescent="0.2">
      <c r="A249">
        <v>48</v>
      </c>
      <c r="C249">
        <v>0</v>
      </c>
      <c r="D249">
        <v>0</v>
      </c>
      <c r="E249" t="s">
        <v>615</v>
      </c>
    </row>
    <row r="250" spans="1:5" x14ac:dyDescent="0.2">
      <c r="A250">
        <v>48</v>
      </c>
      <c r="C250">
        <v>1103376.7138581858</v>
      </c>
      <c r="D250">
        <v>97048.594178717074</v>
      </c>
      <c r="E250" t="s">
        <v>616</v>
      </c>
    </row>
    <row r="251" spans="1:5" x14ac:dyDescent="0.2">
      <c r="A251">
        <v>48</v>
      </c>
      <c r="C251">
        <v>1179730.6138749102</v>
      </c>
      <c r="D251">
        <v>321926.97440461145</v>
      </c>
      <c r="E251" t="s">
        <v>617</v>
      </c>
    </row>
    <row r="252" spans="1:5" x14ac:dyDescent="0.2">
      <c r="A252">
        <v>48</v>
      </c>
      <c r="C252">
        <v>0</v>
      </c>
      <c r="D252">
        <v>0</v>
      </c>
      <c r="E252" t="s">
        <v>618</v>
      </c>
    </row>
    <row r="253" spans="1:5" x14ac:dyDescent="0.2">
      <c r="A253">
        <v>48</v>
      </c>
      <c r="C253">
        <v>0</v>
      </c>
      <c r="D253">
        <v>0</v>
      </c>
      <c r="E253" t="s">
        <v>619</v>
      </c>
    </row>
    <row r="254" spans="1:5" x14ac:dyDescent="0.2">
      <c r="A254">
        <v>48</v>
      </c>
      <c r="C254">
        <v>449709.8795141736</v>
      </c>
      <c r="D254">
        <v>21561.623010339841</v>
      </c>
      <c r="E254" t="s">
        <v>620</v>
      </c>
    </row>
    <row r="255" spans="1:5" x14ac:dyDescent="0.2">
      <c r="A255">
        <v>48</v>
      </c>
      <c r="C255">
        <v>204974.38695005383</v>
      </c>
      <c r="D255">
        <v>29960.216617635375</v>
      </c>
      <c r="E255" t="s">
        <v>621</v>
      </c>
    </row>
    <row r="256" spans="1:5" x14ac:dyDescent="0.2">
      <c r="A256">
        <v>48</v>
      </c>
      <c r="C256">
        <v>0</v>
      </c>
      <c r="D256">
        <v>0</v>
      </c>
      <c r="E256" t="s">
        <v>622</v>
      </c>
    </row>
    <row r="257" spans="1:5" x14ac:dyDescent="0.2">
      <c r="A257">
        <v>48</v>
      </c>
      <c r="C257">
        <v>0</v>
      </c>
      <c r="D257">
        <v>0</v>
      </c>
      <c r="E257" t="s">
        <v>623</v>
      </c>
    </row>
    <row r="258" spans="1:5" x14ac:dyDescent="0.2">
      <c r="A258">
        <v>48</v>
      </c>
      <c r="C258">
        <v>332518.48079002317</v>
      </c>
      <c r="D258">
        <v>28259.033059946298</v>
      </c>
      <c r="E258" t="s">
        <v>624</v>
      </c>
    </row>
    <row r="259" spans="1:5" x14ac:dyDescent="0.2">
      <c r="A259">
        <v>48</v>
      </c>
      <c r="C259">
        <v>347628.09608311165</v>
      </c>
      <c r="D259">
        <v>29987.064810656007</v>
      </c>
      <c r="E259" t="s">
        <v>625</v>
      </c>
    </row>
    <row r="260" spans="1:5" x14ac:dyDescent="0.2">
      <c r="A260">
        <v>48</v>
      </c>
      <c r="C260">
        <v>0</v>
      </c>
      <c r="D260">
        <v>0</v>
      </c>
      <c r="E260" t="s">
        <v>626</v>
      </c>
    </row>
    <row r="261" spans="1:5" x14ac:dyDescent="0.2">
      <c r="A261">
        <v>48</v>
      </c>
      <c r="C261">
        <v>2519407.5570710008</v>
      </c>
      <c r="D261">
        <v>1873323.32970311</v>
      </c>
      <c r="E261" t="s">
        <v>627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055297-BD25-1F4E-9F6E-AB926656AA80}">
  <dimension ref="C2:S64"/>
  <sheetViews>
    <sheetView workbookViewId="0">
      <selection activeCell="C2" sqref="C2:I64"/>
    </sheetView>
  </sheetViews>
  <sheetFormatPr baseColWidth="10" defaultRowHeight="16" x14ac:dyDescent="0.2"/>
  <cols>
    <col min="4" max="4" width="11.33203125" bestFit="1" customWidth="1"/>
    <col min="8" max="8" width="12.1640625" bestFit="1" customWidth="1"/>
  </cols>
  <sheetData>
    <row r="2" spans="3:19" x14ac:dyDescent="0.2">
      <c r="C2" t="s">
        <v>607</v>
      </c>
      <c r="D2" t="s">
        <v>630</v>
      </c>
      <c r="E2" t="s">
        <v>634</v>
      </c>
      <c r="F2" t="s">
        <v>637</v>
      </c>
      <c r="G2" t="s">
        <v>635</v>
      </c>
      <c r="H2" t="s">
        <v>638</v>
      </c>
      <c r="I2" t="s">
        <v>633</v>
      </c>
    </row>
    <row r="3" spans="3:19" x14ac:dyDescent="0.2">
      <c r="C3">
        <v>0</v>
      </c>
      <c r="D3" t="s">
        <v>631</v>
      </c>
      <c r="E3">
        <v>63333333.333333336</v>
      </c>
      <c r="F3">
        <v>25166114.784235824</v>
      </c>
      <c r="G3">
        <v>269525.86964228097</v>
      </c>
      <c r="H3">
        <v>40756.051191335435</v>
      </c>
      <c r="I3">
        <f t="shared" ref="I3:I27" si="0">G3/E3</f>
        <v>4.2556716259307525E-3</v>
      </c>
    </row>
    <row r="4" spans="3:19" x14ac:dyDescent="0.2">
      <c r="C4">
        <v>4</v>
      </c>
      <c r="D4" t="s">
        <v>631</v>
      </c>
      <c r="E4">
        <v>900000000</v>
      </c>
      <c r="F4">
        <v>100000000</v>
      </c>
      <c r="G4">
        <v>275928.96758951154</v>
      </c>
      <c r="H4">
        <v>43301.881719986479</v>
      </c>
      <c r="I4">
        <f t="shared" si="0"/>
        <v>3.0658774176612393E-4</v>
      </c>
    </row>
    <row r="5" spans="3:19" x14ac:dyDescent="0.2">
      <c r="C5">
        <v>8</v>
      </c>
      <c r="D5" t="s">
        <v>631</v>
      </c>
      <c r="E5">
        <v>3666666666.6666665</v>
      </c>
      <c r="F5">
        <v>577350269.18962455</v>
      </c>
      <c r="G5">
        <v>3415475.652168931</v>
      </c>
      <c r="H5">
        <v>1308079.0785841043</v>
      </c>
      <c r="I5">
        <f t="shared" si="0"/>
        <v>9.3149335968243578E-4</v>
      </c>
    </row>
    <row r="6" spans="3:19" x14ac:dyDescent="0.2">
      <c r="C6">
        <v>12</v>
      </c>
      <c r="D6" t="s">
        <v>631</v>
      </c>
      <c r="E6">
        <v>2666666666.6666665</v>
      </c>
      <c r="F6">
        <v>351188458.42842561</v>
      </c>
      <c r="G6" s="3">
        <v>6299440.8291002894</v>
      </c>
      <c r="H6" s="3">
        <v>2105577.5754193757</v>
      </c>
      <c r="I6">
        <f t="shared" si="0"/>
        <v>2.3622903109126086E-3</v>
      </c>
    </row>
    <row r="7" spans="3:19" x14ac:dyDescent="0.2">
      <c r="C7">
        <v>16</v>
      </c>
      <c r="D7" t="s">
        <v>631</v>
      </c>
      <c r="E7">
        <v>2766666666.6666665</v>
      </c>
      <c r="F7">
        <v>513160143.9446891</v>
      </c>
      <c r="G7">
        <v>7855374.6979715461</v>
      </c>
      <c r="H7">
        <v>2639715.4188603126</v>
      </c>
      <c r="I7">
        <f t="shared" si="0"/>
        <v>2.8392920595077878E-3</v>
      </c>
    </row>
    <row r="8" spans="3:19" x14ac:dyDescent="0.2">
      <c r="C8">
        <v>20</v>
      </c>
      <c r="D8" t="s">
        <v>631</v>
      </c>
      <c r="E8">
        <v>666666666.66666663</v>
      </c>
      <c r="F8">
        <v>305505046.33038938</v>
      </c>
      <c r="G8">
        <v>1533789.2694915812</v>
      </c>
      <c r="H8">
        <v>456072.19567176077</v>
      </c>
      <c r="I8">
        <f t="shared" si="0"/>
        <v>2.300683904237372E-3</v>
      </c>
    </row>
    <row r="9" spans="3:19" x14ac:dyDescent="0.2">
      <c r="C9">
        <v>24</v>
      </c>
      <c r="D9" t="s">
        <v>631</v>
      </c>
      <c r="E9">
        <v>400000000</v>
      </c>
      <c r="F9">
        <v>282842712.47461903</v>
      </c>
      <c r="G9">
        <v>24018086.882978868</v>
      </c>
      <c r="H9">
        <v>16162161.957388571</v>
      </c>
      <c r="I9">
        <f t="shared" si="0"/>
        <v>6.0045217207447169E-2</v>
      </c>
    </row>
    <row r="10" spans="3:19" x14ac:dyDescent="0.2">
      <c r="C10">
        <v>28</v>
      </c>
      <c r="D10" t="s">
        <v>631</v>
      </c>
      <c r="E10">
        <v>203333333.33333334</v>
      </c>
      <c r="F10">
        <v>11547005.383792516</v>
      </c>
      <c r="G10">
        <v>40822661.972996883</v>
      </c>
      <c r="H10">
        <v>12296253.147662157</v>
      </c>
      <c r="I10">
        <f t="shared" si="0"/>
        <v>0.20076719003113219</v>
      </c>
    </row>
    <row r="11" spans="3:19" x14ac:dyDescent="0.2">
      <c r="C11">
        <v>32</v>
      </c>
      <c r="D11" t="s">
        <v>631</v>
      </c>
      <c r="E11">
        <v>60000000</v>
      </c>
      <c r="F11">
        <v>26457513.110645905</v>
      </c>
      <c r="G11">
        <v>77512449.261550471</v>
      </c>
      <c r="H11">
        <v>14993580.270532118</v>
      </c>
      <c r="I11">
        <f t="shared" si="0"/>
        <v>1.2918741543591745</v>
      </c>
    </row>
    <row r="12" spans="3:19" x14ac:dyDescent="0.2">
      <c r="C12">
        <v>36</v>
      </c>
      <c r="D12" t="s">
        <v>631</v>
      </c>
      <c r="E12">
        <v>27000000</v>
      </c>
      <c r="F12">
        <v>3464101.6151377545</v>
      </c>
      <c r="G12">
        <v>180301940.37082365</v>
      </c>
      <c r="H12">
        <v>144877904.38968208</v>
      </c>
      <c r="I12">
        <f t="shared" si="0"/>
        <v>6.6778496433638388</v>
      </c>
    </row>
    <row r="13" spans="3:19" x14ac:dyDescent="0.2">
      <c r="C13">
        <v>40</v>
      </c>
      <c r="D13" t="s">
        <v>631</v>
      </c>
      <c r="E13">
        <v>9000000</v>
      </c>
      <c r="F13">
        <v>0</v>
      </c>
      <c r="G13">
        <v>241556268.16169068</v>
      </c>
      <c r="H13">
        <v>32511441.932314966</v>
      </c>
      <c r="I13">
        <f t="shared" si="0"/>
        <v>26.839585351298965</v>
      </c>
    </row>
    <row r="14" spans="3:19" x14ac:dyDescent="0.2">
      <c r="C14">
        <v>44</v>
      </c>
      <c r="D14" t="s">
        <v>631</v>
      </c>
      <c r="E14">
        <v>14666666.666666666</v>
      </c>
      <c r="F14">
        <v>3055050.4633038901</v>
      </c>
      <c r="G14">
        <v>685733851.82671249</v>
      </c>
      <c r="H14">
        <v>247257551.27435017</v>
      </c>
      <c r="I14">
        <f t="shared" si="0"/>
        <v>46.754580806366761</v>
      </c>
    </row>
    <row r="15" spans="3:19" x14ac:dyDescent="0.2">
      <c r="C15">
        <v>48</v>
      </c>
      <c r="E15">
        <v>100000000</v>
      </c>
      <c r="F15">
        <v>52915026.22129181</v>
      </c>
      <c r="G15">
        <v>359855770.15104026</v>
      </c>
      <c r="H15">
        <v>110186717.91381203</v>
      </c>
      <c r="I15">
        <f t="shared" si="0"/>
        <v>3.5985577015104027</v>
      </c>
      <c r="S15" t="s">
        <v>636</v>
      </c>
    </row>
    <row r="16" spans="3:19" x14ac:dyDescent="0.2">
      <c r="C16">
        <v>0</v>
      </c>
      <c r="D16" t="s">
        <v>632</v>
      </c>
      <c r="E16">
        <v>15333333.333333334</v>
      </c>
      <c r="F16">
        <v>577350.26918962575</v>
      </c>
      <c r="G16">
        <v>425008.22556537896</v>
      </c>
      <c r="H16">
        <v>157322.62675138432</v>
      </c>
      <c r="I16">
        <f t="shared" si="0"/>
        <v>2.7717927754263846E-2</v>
      </c>
    </row>
    <row r="17" spans="3:9" x14ac:dyDescent="0.2">
      <c r="C17">
        <v>4</v>
      </c>
      <c r="D17" t="s">
        <v>632</v>
      </c>
      <c r="E17">
        <v>12000000</v>
      </c>
      <c r="F17">
        <v>0</v>
      </c>
      <c r="G17">
        <v>616678.57518290798</v>
      </c>
      <c r="H17">
        <v>106423.39203031751</v>
      </c>
      <c r="I17">
        <f t="shared" si="0"/>
        <v>5.1389881265242333E-2</v>
      </c>
    </row>
    <row r="18" spans="3:9" x14ac:dyDescent="0.2">
      <c r="C18">
        <v>8</v>
      </c>
      <c r="D18" t="s">
        <v>632</v>
      </c>
      <c r="E18">
        <v>1600000000</v>
      </c>
      <c r="F18">
        <v>282842712.47461903</v>
      </c>
      <c r="G18">
        <v>5046834.1073189164</v>
      </c>
      <c r="H18">
        <v>2181347.8916372582</v>
      </c>
      <c r="I18">
        <f t="shared" si="0"/>
        <v>3.1542713170743227E-3</v>
      </c>
    </row>
    <row r="19" spans="3:9" x14ac:dyDescent="0.2">
      <c r="C19">
        <v>12</v>
      </c>
      <c r="D19" t="s">
        <v>632</v>
      </c>
      <c r="E19">
        <v>1400000000</v>
      </c>
      <c r="F19">
        <v>424264068.71192849</v>
      </c>
      <c r="G19">
        <v>9223950.2275177259</v>
      </c>
      <c r="H19">
        <v>2279410.6588359633</v>
      </c>
      <c r="I19">
        <f t="shared" si="0"/>
        <v>6.5885358767983756E-3</v>
      </c>
    </row>
    <row r="20" spans="3:9" x14ac:dyDescent="0.2">
      <c r="C20">
        <v>16</v>
      </c>
      <c r="D20" t="s">
        <v>632</v>
      </c>
      <c r="E20">
        <v>733333333.33333337</v>
      </c>
      <c r="F20">
        <v>208166599.94661337</v>
      </c>
      <c r="G20">
        <v>11863747.440565642</v>
      </c>
      <c r="H20">
        <v>4419167.0986025324</v>
      </c>
      <c r="I20">
        <f t="shared" si="0"/>
        <v>1.6177837418953147E-2</v>
      </c>
    </row>
    <row r="21" spans="3:9" x14ac:dyDescent="0.2">
      <c r="C21">
        <v>20</v>
      </c>
      <c r="D21" t="s">
        <v>632</v>
      </c>
      <c r="E21">
        <v>26666666.666666668</v>
      </c>
      <c r="F21">
        <v>6658328.1184793962</v>
      </c>
      <c r="G21">
        <v>14138494.145918632</v>
      </c>
      <c r="H21">
        <v>8912177.1826060098</v>
      </c>
      <c r="I21">
        <f t="shared" si="0"/>
        <v>0.53019353047194873</v>
      </c>
    </row>
    <row r="22" spans="3:9" x14ac:dyDescent="0.2">
      <c r="C22">
        <v>24</v>
      </c>
      <c r="D22" t="s">
        <v>632</v>
      </c>
      <c r="E22">
        <v>14333333.333333334</v>
      </c>
      <c r="F22">
        <v>8962886.4398325011</v>
      </c>
      <c r="G22">
        <v>43445498.746224992</v>
      </c>
      <c r="H22">
        <v>22111656.800259348</v>
      </c>
      <c r="I22">
        <f t="shared" si="0"/>
        <v>3.0310813078761623</v>
      </c>
    </row>
    <row r="23" spans="3:9" x14ac:dyDescent="0.2">
      <c r="C23">
        <v>32</v>
      </c>
      <c r="D23" t="s">
        <v>632</v>
      </c>
      <c r="E23">
        <v>13000000</v>
      </c>
      <c r="F23">
        <v>4582575.6949558398</v>
      </c>
      <c r="G23">
        <v>7543871.774191686</v>
      </c>
      <c r="H23">
        <v>888024.9436573463</v>
      </c>
      <c r="I23">
        <f t="shared" si="0"/>
        <v>0.58029782878397584</v>
      </c>
    </row>
    <row r="24" spans="3:9" x14ac:dyDescent="0.2">
      <c r="C24">
        <v>36</v>
      </c>
      <c r="D24" t="s">
        <v>632</v>
      </c>
      <c r="E24">
        <v>8666666.666666666</v>
      </c>
      <c r="F24">
        <v>3785938.8972001816</v>
      </c>
      <c r="G24">
        <v>6039215.5483980766</v>
      </c>
      <c r="H24">
        <v>1161632.6949265774</v>
      </c>
      <c r="I24">
        <f t="shared" si="0"/>
        <v>0.69683256327670118</v>
      </c>
    </row>
    <row r="25" spans="3:9" x14ac:dyDescent="0.2">
      <c r="C25">
        <v>40</v>
      </c>
      <c r="D25" t="s">
        <v>632</v>
      </c>
      <c r="E25">
        <v>3233333.3333333335</v>
      </c>
      <c r="F25">
        <v>115470.05383792515</v>
      </c>
      <c r="G25">
        <v>40807628.609858707</v>
      </c>
      <c r="H25">
        <v>21611945.84561196</v>
      </c>
      <c r="I25">
        <f t="shared" si="0"/>
        <v>12.620916064904755</v>
      </c>
    </row>
    <row r="26" spans="3:9" x14ac:dyDescent="0.2">
      <c r="C26">
        <v>44</v>
      </c>
      <c r="D26" t="s">
        <v>632</v>
      </c>
      <c r="E26">
        <v>2000000</v>
      </c>
      <c r="F26">
        <v>655743.85243020009</v>
      </c>
      <c r="G26">
        <v>19138585.128753982</v>
      </c>
      <c r="H26">
        <v>11562319.650226723</v>
      </c>
      <c r="I26">
        <f t="shared" si="0"/>
        <v>9.5692925643769904</v>
      </c>
    </row>
    <row r="27" spans="3:9" x14ac:dyDescent="0.2">
      <c r="C27">
        <v>48</v>
      </c>
      <c r="E27">
        <v>4333333.333333333</v>
      </c>
      <c r="F27">
        <v>2081665.9994661324</v>
      </c>
      <c r="G27">
        <v>1103376.7138581858</v>
      </c>
      <c r="H27">
        <v>97048.594178717074</v>
      </c>
      <c r="I27">
        <f t="shared" si="0"/>
        <v>0.25462539550573521</v>
      </c>
    </row>
    <row r="28" spans="3:9" x14ac:dyDescent="0.2">
      <c r="C28">
        <v>0</v>
      </c>
      <c r="D28" t="s">
        <v>639</v>
      </c>
      <c r="E28">
        <v>26000000</v>
      </c>
      <c r="F28">
        <v>6082762.53029822</v>
      </c>
    </row>
    <row r="29" spans="3:9" x14ac:dyDescent="0.2">
      <c r="C29">
        <v>4</v>
      </c>
      <c r="D29" t="s">
        <v>639</v>
      </c>
      <c r="E29">
        <v>866666666.66666663</v>
      </c>
      <c r="F29">
        <v>57735026.918962575</v>
      </c>
    </row>
    <row r="30" spans="3:9" x14ac:dyDescent="0.2">
      <c r="C30">
        <v>8</v>
      </c>
      <c r="D30" t="s">
        <v>639</v>
      </c>
      <c r="E30">
        <v>1900000000</v>
      </c>
      <c r="F30">
        <v>264575131.10645905</v>
      </c>
    </row>
    <row r="31" spans="3:9" x14ac:dyDescent="0.2">
      <c r="C31">
        <v>12</v>
      </c>
      <c r="D31" t="s">
        <v>639</v>
      </c>
      <c r="E31">
        <v>2433333333.3333335</v>
      </c>
      <c r="F31">
        <v>208166599.94661328</v>
      </c>
    </row>
    <row r="32" spans="3:9" x14ac:dyDescent="0.2">
      <c r="C32">
        <v>16</v>
      </c>
      <c r="D32" t="s">
        <v>639</v>
      </c>
      <c r="E32">
        <v>2166666666.6666665</v>
      </c>
      <c r="F32">
        <v>152752523.16519466</v>
      </c>
    </row>
    <row r="33" spans="3:16" x14ac:dyDescent="0.2">
      <c r="C33">
        <v>20</v>
      </c>
      <c r="D33" t="s">
        <v>639</v>
      </c>
      <c r="E33">
        <v>1350000000</v>
      </c>
      <c r="F33">
        <v>636396103.06789279</v>
      </c>
      <c r="O33" s="3"/>
      <c r="P33" s="3"/>
    </row>
    <row r="34" spans="3:16" x14ac:dyDescent="0.2">
      <c r="C34">
        <v>24</v>
      </c>
      <c r="D34" t="s">
        <v>639</v>
      </c>
      <c r="E34">
        <v>600000000</v>
      </c>
      <c r="F34">
        <v>173205080.75688773</v>
      </c>
    </row>
    <row r="35" spans="3:16" x14ac:dyDescent="0.2">
      <c r="C35">
        <v>28</v>
      </c>
      <c r="D35" t="s">
        <v>639</v>
      </c>
      <c r="E35">
        <v>166666666.66666666</v>
      </c>
      <c r="F35">
        <v>11547005.383792516</v>
      </c>
    </row>
    <row r="36" spans="3:16" x14ac:dyDescent="0.2">
      <c r="C36">
        <v>32</v>
      </c>
      <c r="D36" t="s">
        <v>639</v>
      </c>
      <c r="E36">
        <v>25000000</v>
      </c>
      <c r="F36">
        <v>7000000</v>
      </c>
    </row>
    <row r="37" spans="3:16" x14ac:dyDescent="0.2">
      <c r="C37">
        <v>36</v>
      </c>
      <c r="D37" t="s">
        <v>639</v>
      </c>
      <c r="E37">
        <v>15333333.333333334</v>
      </c>
      <c r="F37">
        <v>3214550.2536643152</v>
      </c>
    </row>
    <row r="38" spans="3:16" x14ac:dyDescent="0.2">
      <c r="C38">
        <v>40</v>
      </c>
      <c r="D38" t="s">
        <v>639</v>
      </c>
      <c r="E38">
        <v>4666666.666666667</v>
      </c>
      <c r="F38">
        <v>577350.26918962458</v>
      </c>
    </row>
    <row r="39" spans="3:16" x14ac:dyDescent="0.2">
      <c r="C39">
        <v>44</v>
      </c>
      <c r="D39" t="s">
        <v>639</v>
      </c>
      <c r="E39">
        <v>5666666.666666667</v>
      </c>
      <c r="F39">
        <v>2081665.9994661333</v>
      </c>
    </row>
    <row r="40" spans="3:16" x14ac:dyDescent="0.2">
      <c r="C40">
        <v>0</v>
      </c>
      <c r="D40" t="s">
        <v>640</v>
      </c>
      <c r="E40">
        <v>13333333.333333334</v>
      </c>
      <c r="F40">
        <v>2081665.9994661352</v>
      </c>
    </row>
    <row r="41" spans="3:16" x14ac:dyDescent="0.2">
      <c r="C41">
        <v>4</v>
      </c>
      <c r="D41" t="s">
        <v>640</v>
      </c>
      <c r="E41">
        <v>140000000</v>
      </c>
      <c r="F41">
        <v>84852813.7423857</v>
      </c>
    </row>
    <row r="42" spans="3:16" x14ac:dyDescent="0.2">
      <c r="C42">
        <v>8</v>
      </c>
      <c r="D42" t="s">
        <v>640</v>
      </c>
      <c r="E42">
        <v>1400000000</v>
      </c>
      <c r="F42">
        <v>424264068.71192849</v>
      </c>
    </row>
    <row r="43" spans="3:16" x14ac:dyDescent="0.2">
      <c r="C43">
        <v>12</v>
      </c>
      <c r="D43" t="s">
        <v>640</v>
      </c>
      <c r="E43">
        <v>1350000000</v>
      </c>
      <c r="F43">
        <v>212132034.35596424</v>
      </c>
    </row>
    <row r="44" spans="3:16" x14ac:dyDescent="0.2">
      <c r="C44">
        <v>16</v>
      </c>
      <c r="D44" t="s">
        <v>640</v>
      </c>
      <c r="E44">
        <v>700000000</v>
      </c>
      <c r="F44">
        <v>0</v>
      </c>
    </row>
    <row r="45" spans="3:16" x14ac:dyDescent="0.2">
      <c r="C45">
        <v>20</v>
      </c>
      <c r="D45" t="s">
        <v>640</v>
      </c>
      <c r="E45">
        <v>216666666.66666666</v>
      </c>
      <c r="F45">
        <v>49328828.623162501</v>
      </c>
    </row>
    <row r="46" spans="3:16" x14ac:dyDescent="0.2">
      <c r="C46">
        <v>24</v>
      </c>
      <c r="D46" t="s">
        <v>640</v>
      </c>
      <c r="E46">
        <v>70000000</v>
      </c>
      <c r="F46">
        <v>26457513.110645905</v>
      </c>
    </row>
    <row r="47" spans="3:16" x14ac:dyDescent="0.2">
      <c r="C47">
        <v>28</v>
      </c>
      <c r="E47">
        <v>66666666.666666664</v>
      </c>
      <c r="F47">
        <v>32145502.536643177</v>
      </c>
      <c r="O47" s="3"/>
      <c r="P47" s="3"/>
    </row>
    <row r="48" spans="3:16" x14ac:dyDescent="0.2">
      <c r="C48">
        <v>32</v>
      </c>
      <c r="D48" t="s">
        <v>640</v>
      </c>
      <c r="E48">
        <v>27333333.333333332</v>
      </c>
      <c r="F48">
        <v>10263202.87889377</v>
      </c>
    </row>
    <row r="49" spans="3:9" x14ac:dyDescent="0.2">
      <c r="C49">
        <v>36</v>
      </c>
      <c r="D49" t="s">
        <v>640</v>
      </c>
      <c r="E49">
        <v>10333333.333333334</v>
      </c>
      <c r="F49">
        <v>5033222.9568471676</v>
      </c>
    </row>
    <row r="50" spans="3:9" x14ac:dyDescent="0.2">
      <c r="C50">
        <v>40</v>
      </c>
      <c r="D50" t="s">
        <v>640</v>
      </c>
      <c r="E50">
        <v>7333333.333333333</v>
      </c>
      <c r="F50">
        <v>3785938.8972001816</v>
      </c>
    </row>
    <row r="51" spans="3:9" x14ac:dyDescent="0.2">
      <c r="C51">
        <v>44</v>
      </c>
      <c r="D51" t="s">
        <v>640</v>
      </c>
      <c r="E51">
        <v>5333333.333333333</v>
      </c>
      <c r="F51">
        <v>2081665.9994661333</v>
      </c>
    </row>
    <row r="52" spans="3:9" x14ac:dyDescent="0.2">
      <c r="C52">
        <v>0</v>
      </c>
      <c r="D52" t="s">
        <v>641</v>
      </c>
    </row>
    <row r="53" spans="3:9" x14ac:dyDescent="0.2">
      <c r="C53">
        <v>4</v>
      </c>
      <c r="D53" t="s">
        <v>641</v>
      </c>
    </row>
    <row r="54" spans="3:9" x14ac:dyDescent="0.2">
      <c r="C54">
        <v>8</v>
      </c>
      <c r="D54" t="s">
        <v>641</v>
      </c>
      <c r="I54">
        <v>1.7036619013012992</v>
      </c>
    </row>
    <row r="55" spans="3:9" x14ac:dyDescent="0.2">
      <c r="C55">
        <v>12</v>
      </c>
      <c r="D55" t="s">
        <v>641</v>
      </c>
      <c r="I55">
        <v>1.7020158532181087</v>
      </c>
    </row>
    <row r="56" spans="3:9" x14ac:dyDescent="0.2">
      <c r="C56">
        <v>16</v>
      </c>
      <c r="D56" t="s">
        <v>641</v>
      </c>
      <c r="I56">
        <v>1.0776644207991268</v>
      </c>
    </row>
    <row r="57" spans="3:9" x14ac:dyDescent="0.2">
      <c r="C57">
        <v>20</v>
      </c>
      <c r="D57" t="s">
        <v>641</v>
      </c>
      <c r="I57">
        <v>1.0617662962522425</v>
      </c>
    </row>
    <row r="58" spans="3:9" x14ac:dyDescent="0.2">
      <c r="C58">
        <v>24</v>
      </c>
      <c r="D58" t="s">
        <v>641</v>
      </c>
      <c r="I58">
        <v>0.8069083278496707</v>
      </c>
    </row>
    <row r="59" spans="3:9" x14ac:dyDescent="0.2">
      <c r="C59">
        <v>28</v>
      </c>
      <c r="D59" t="s">
        <v>641</v>
      </c>
      <c r="I59">
        <v>7.1815397147898946E-2</v>
      </c>
    </row>
    <row r="60" spans="3:9" x14ac:dyDescent="0.2">
      <c r="C60">
        <v>32</v>
      </c>
      <c r="D60" t="s">
        <v>641</v>
      </c>
      <c r="I60">
        <v>0.50731402098685519</v>
      </c>
    </row>
    <row r="61" spans="3:9" x14ac:dyDescent="0.2">
      <c r="C61">
        <v>36</v>
      </c>
      <c r="D61" t="s">
        <v>641</v>
      </c>
      <c r="I61">
        <v>1.1282445541130783</v>
      </c>
    </row>
    <row r="62" spans="3:9" x14ac:dyDescent="0.2">
      <c r="C62">
        <v>40</v>
      </c>
      <c r="D62" t="s">
        <v>641</v>
      </c>
      <c r="I62">
        <v>0.43422124463103012</v>
      </c>
    </row>
    <row r="63" spans="3:9" x14ac:dyDescent="0.2">
      <c r="C63">
        <v>44</v>
      </c>
      <c r="D63" t="s">
        <v>641</v>
      </c>
      <c r="I63">
        <v>1.0449412671050553</v>
      </c>
    </row>
    <row r="64" spans="3:9" x14ac:dyDescent="0.2">
      <c r="C64">
        <v>48</v>
      </c>
      <c r="I64">
        <v>0.64464923232373705</v>
      </c>
    </row>
  </sheetData>
  <sortState xmlns:xlrd2="http://schemas.microsoft.com/office/spreadsheetml/2017/richdata2" ref="M4:P263">
    <sortCondition ref="N4:N263"/>
    <sortCondition ref="M4:M263"/>
  </sortState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E811-0B02-DE48-9E29-AE9380CEF175}">
  <dimension ref="C4:I66"/>
  <sheetViews>
    <sheetView tabSelected="1" topLeftCell="A43" workbookViewId="0">
      <selection activeCell="I54" sqref="I54:I66"/>
    </sheetView>
  </sheetViews>
  <sheetFormatPr baseColWidth="10" defaultRowHeight="16" x14ac:dyDescent="0.2"/>
  <sheetData>
    <row r="4" spans="3:9" x14ac:dyDescent="0.2">
      <c r="C4" t="s">
        <v>607</v>
      </c>
      <c r="D4" t="s">
        <v>630</v>
      </c>
      <c r="E4" t="s">
        <v>634</v>
      </c>
      <c r="F4" t="s">
        <v>637</v>
      </c>
      <c r="G4" t="s">
        <v>635</v>
      </c>
      <c r="H4" t="s">
        <v>638</v>
      </c>
      <c r="I4" t="s">
        <v>633</v>
      </c>
    </row>
    <row r="5" spans="3:9" x14ac:dyDescent="0.2">
      <c r="C5">
        <v>0</v>
      </c>
      <c r="D5" t="s">
        <v>631</v>
      </c>
      <c r="E5">
        <v>63333333.333333336</v>
      </c>
      <c r="F5">
        <v>25166114.784235824</v>
      </c>
      <c r="G5">
        <v>269525.86964228097</v>
      </c>
      <c r="H5">
        <v>40756.051191335435</v>
      </c>
      <c r="I5">
        <f t="shared" ref="I5:I28" si="0">G5/E5</f>
        <v>4.2556716259307525E-3</v>
      </c>
    </row>
    <row r="6" spans="3:9" x14ac:dyDescent="0.2">
      <c r="C6">
        <v>4</v>
      </c>
      <c r="D6" t="s">
        <v>631</v>
      </c>
      <c r="E6">
        <v>900000000</v>
      </c>
      <c r="F6">
        <v>100000000</v>
      </c>
      <c r="G6">
        <v>275928.96758951154</v>
      </c>
      <c r="H6">
        <v>43301.881719986479</v>
      </c>
      <c r="I6">
        <f t="shared" si="0"/>
        <v>3.0658774176612393E-4</v>
      </c>
    </row>
    <row r="7" spans="3:9" x14ac:dyDescent="0.2">
      <c r="C7">
        <v>8</v>
      </c>
      <c r="D7" t="s">
        <v>631</v>
      </c>
      <c r="E7">
        <v>3666666666.6666665</v>
      </c>
      <c r="F7">
        <v>577350269.18962455</v>
      </c>
      <c r="G7">
        <v>3415475.652168931</v>
      </c>
      <c r="H7">
        <v>1308079.0785841043</v>
      </c>
      <c r="I7">
        <f t="shared" si="0"/>
        <v>9.3149335968243578E-4</v>
      </c>
    </row>
    <row r="8" spans="3:9" x14ac:dyDescent="0.2">
      <c r="C8">
        <v>12</v>
      </c>
      <c r="D8" t="s">
        <v>631</v>
      </c>
      <c r="E8">
        <v>2666666666.6666665</v>
      </c>
      <c r="F8">
        <v>351188458.42842561</v>
      </c>
      <c r="G8" s="3">
        <v>6299440.8291002894</v>
      </c>
      <c r="H8" s="3">
        <v>2105577.5754193757</v>
      </c>
      <c r="I8">
        <f t="shared" si="0"/>
        <v>2.3622903109126086E-3</v>
      </c>
    </row>
    <row r="9" spans="3:9" x14ac:dyDescent="0.2">
      <c r="C9">
        <v>16</v>
      </c>
      <c r="D9" t="s">
        <v>631</v>
      </c>
      <c r="E9">
        <v>2766666666.6666665</v>
      </c>
      <c r="F9">
        <v>513160143.9446891</v>
      </c>
      <c r="G9">
        <v>7855374.6979715461</v>
      </c>
      <c r="H9">
        <v>2639715.4188603126</v>
      </c>
      <c r="I9">
        <f t="shared" si="0"/>
        <v>2.8392920595077878E-3</v>
      </c>
    </row>
    <row r="10" spans="3:9" x14ac:dyDescent="0.2">
      <c r="C10">
        <v>20</v>
      </c>
      <c r="D10" t="s">
        <v>631</v>
      </c>
      <c r="E10">
        <v>666666666.66666663</v>
      </c>
      <c r="F10">
        <v>305505046.33038938</v>
      </c>
      <c r="G10">
        <v>1533789.2694915812</v>
      </c>
      <c r="H10">
        <v>456072.19567176077</v>
      </c>
      <c r="I10">
        <f t="shared" si="0"/>
        <v>2.300683904237372E-3</v>
      </c>
    </row>
    <row r="11" spans="3:9" x14ac:dyDescent="0.2">
      <c r="C11">
        <v>24</v>
      </c>
      <c r="D11" t="s">
        <v>631</v>
      </c>
      <c r="E11">
        <v>400000000</v>
      </c>
      <c r="F11">
        <v>282842712.47461903</v>
      </c>
      <c r="G11">
        <v>24018086.882978868</v>
      </c>
      <c r="H11">
        <v>16162161.957388571</v>
      </c>
      <c r="I11">
        <f t="shared" si="0"/>
        <v>6.0045217207447169E-2</v>
      </c>
    </row>
    <row r="12" spans="3:9" x14ac:dyDescent="0.2">
      <c r="C12">
        <v>28</v>
      </c>
      <c r="D12" t="s">
        <v>631</v>
      </c>
      <c r="E12">
        <v>203333333.33333334</v>
      </c>
      <c r="F12">
        <v>11547005.383792516</v>
      </c>
      <c r="G12">
        <v>40822661.972996883</v>
      </c>
      <c r="H12">
        <v>12296253.147662157</v>
      </c>
      <c r="I12">
        <f t="shared" si="0"/>
        <v>0.20076719003113219</v>
      </c>
    </row>
    <row r="13" spans="3:9" x14ac:dyDescent="0.2">
      <c r="C13">
        <v>32</v>
      </c>
      <c r="D13" t="s">
        <v>631</v>
      </c>
      <c r="E13">
        <v>60000000</v>
      </c>
      <c r="F13">
        <v>26457513.110645905</v>
      </c>
      <c r="G13">
        <v>77512449.261550471</v>
      </c>
      <c r="H13">
        <v>14993580.270532118</v>
      </c>
      <c r="I13">
        <f t="shared" si="0"/>
        <v>1.2918741543591745</v>
      </c>
    </row>
    <row r="14" spans="3:9" x14ac:dyDescent="0.2">
      <c r="C14">
        <v>36</v>
      </c>
      <c r="D14" t="s">
        <v>631</v>
      </c>
      <c r="E14">
        <v>27000000</v>
      </c>
      <c r="F14">
        <v>3464101.6151377545</v>
      </c>
      <c r="G14">
        <v>180301940.37082365</v>
      </c>
      <c r="H14">
        <v>144877904.38968208</v>
      </c>
      <c r="I14">
        <f t="shared" si="0"/>
        <v>6.6778496433638388</v>
      </c>
    </row>
    <row r="15" spans="3:9" x14ac:dyDescent="0.2">
      <c r="C15">
        <v>40</v>
      </c>
      <c r="D15" t="s">
        <v>631</v>
      </c>
      <c r="E15">
        <v>9000000</v>
      </c>
      <c r="F15">
        <v>0</v>
      </c>
      <c r="G15">
        <v>241556268.16169068</v>
      </c>
      <c r="H15">
        <v>32511441.932314966</v>
      </c>
      <c r="I15">
        <f t="shared" si="0"/>
        <v>26.839585351298965</v>
      </c>
    </row>
    <row r="16" spans="3:9" x14ac:dyDescent="0.2">
      <c r="C16">
        <v>44</v>
      </c>
      <c r="D16" t="s">
        <v>631</v>
      </c>
      <c r="E16">
        <v>14666666.666666666</v>
      </c>
      <c r="F16">
        <v>3055050.4633038901</v>
      </c>
      <c r="G16">
        <v>685733851.82671249</v>
      </c>
      <c r="H16">
        <v>247257551.27435017</v>
      </c>
      <c r="I16">
        <f t="shared" si="0"/>
        <v>46.754580806366761</v>
      </c>
    </row>
    <row r="18" spans="3:9" x14ac:dyDescent="0.2">
      <c r="C18">
        <v>0</v>
      </c>
      <c r="D18" t="s">
        <v>632</v>
      </c>
      <c r="E18">
        <v>15333333.333333334</v>
      </c>
      <c r="F18">
        <v>577350.26918962575</v>
      </c>
      <c r="G18">
        <v>425008.22556537896</v>
      </c>
      <c r="H18">
        <v>157322.62675138432</v>
      </c>
      <c r="I18">
        <f t="shared" si="0"/>
        <v>2.7717927754263846E-2</v>
      </c>
    </row>
    <row r="19" spans="3:9" x14ac:dyDescent="0.2">
      <c r="C19">
        <v>4</v>
      </c>
      <c r="D19" t="s">
        <v>632</v>
      </c>
      <c r="E19">
        <v>12000000</v>
      </c>
      <c r="F19">
        <v>0</v>
      </c>
      <c r="G19">
        <v>616678.57518290798</v>
      </c>
      <c r="H19">
        <v>106423.39203031751</v>
      </c>
      <c r="I19">
        <f t="shared" si="0"/>
        <v>5.1389881265242333E-2</v>
      </c>
    </row>
    <row r="20" spans="3:9" x14ac:dyDescent="0.2">
      <c r="C20">
        <v>8</v>
      </c>
      <c r="D20" t="s">
        <v>632</v>
      </c>
      <c r="E20">
        <v>1600000000</v>
      </c>
      <c r="F20">
        <v>282842712.47461903</v>
      </c>
      <c r="G20">
        <v>5046834.1073189164</v>
      </c>
      <c r="H20">
        <v>2181347.8916372582</v>
      </c>
      <c r="I20">
        <f t="shared" si="0"/>
        <v>3.1542713170743227E-3</v>
      </c>
    </row>
    <row r="21" spans="3:9" x14ac:dyDescent="0.2">
      <c r="C21">
        <v>12</v>
      </c>
      <c r="D21" t="s">
        <v>632</v>
      </c>
      <c r="E21">
        <v>1400000000</v>
      </c>
      <c r="F21">
        <v>424264068.71192849</v>
      </c>
      <c r="G21">
        <v>9223950.2275177259</v>
      </c>
      <c r="H21">
        <v>2279410.6588359633</v>
      </c>
      <c r="I21">
        <f t="shared" si="0"/>
        <v>6.5885358767983756E-3</v>
      </c>
    </row>
    <row r="22" spans="3:9" x14ac:dyDescent="0.2">
      <c r="C22">
        <v>16</v>
      </c>
      <c r="D22" t="s">
        <v>632</v>
      </c>
      <c r="E22">
        <v>733333333.33333337</v>
      </c>
      <c r="F22">
        <v>208166599.94661337</v>
      </c>
      <c r="G22">
        <v>11863747.440565642</v>
      </c>
      <c r="H22">
        <v>4419167.0986025324</v>
      </c>
      <c r="I22">
        <f t="shared" si="0"/>
        <v>1.6177837418953147E-2</v>
      </c>
    </row>
    <row r="23" spans="3:9" x14ac:dyDescent="0.2">
      <c r="C23">
        <v>20</v>
      </c>
      <c r="D23" t="s">
        <v>632</v>
      </c>
      <c r="E23">
        <v>26666666.666666668</v>
      </c>
      <c r="F23">
        <v>6658328.1184793962</v>
      </c>
      <c r="G23">
        <v>14138494.145918632</v>
      </c>
      <c r="H23">
        <v>8912177.1826060098</v>
      </c>
      <c r="I23">
        <f t="shared" si="0"/>
        <v>0.53019353047194873</v>
      </c>
    </row>
    <row r="24" spans="3:9" x14ac:dyDescent="0.2">
      <c r="C24">
        <v>24</v>
      </c>
      <c r="D24" t="s">
        <v>632</v>
      </c>
      <c r="E24">
        <v>14333333.333333334</v>
      </c>
      <c r="F24">
        <v>8962886.4398325011</v>
      </c>
      <c r="G24">
        <v>43445498.746224992</v>
      </c>
      <c r="H24">
        <v>22111656.800259348</v>
      </c>
      <c r="I24">
        <f t="shared" si="0"/>
        <v>3.0310813078761623</v>
      </c>
    </row>
    <row r="25" spans="3:9" x14ac:dyDescent="0.2">
      <c r="C25">
        <v>32</v>
      </c>
      <c r="D25" t="s">
        <v>632</v>
      </c>
      <c r="E25">
        <v>13000000</v>
      </c>
      <c r="F25">
        <v>4582575.6949558398</v>
      </c>
      <c r="G25">
        <v>7543871.774191686</v>
      </c>
      <c r="H25">
        <v>888024.9436573463</v>
      </c>
      <c r="I25">
        <f t="shared" si="0"/>
        <v>0.58029782878397584</v>
      </c>
    </row>
    <row r="26" spans="3:9" x14ac:dyDescent="0.2">
      <c r="C26">
        <v>36</v>
      </c>
      <c r="D26" t="s">
        <v>632</v>
      </c>
      <c r="E26">
        <v>8666666.666666666</v>
      </c>
      <c r="F26">
        <v>3785938.8972001816</v>
      </c>
      <c r="G26">
        <v>6039215.5483980766</v>
      </c>
      <c r="H26">
        <v>1161632.6949265774</v>
      </c>
      <c r="I26">
        <f t="shared" si="0"/>
        <v>0.69683256327670118</v>
      </c>
    </row>
    <row r="27" spans="3:9" x14ac:dyDescent="0.2">
      <c r="C27">
        <v>40</v>
      </c>
      <c r="D27" t="s">
        <v>632</v>
      </c>
      <c r="E27">
        <v>3233333.3333333335</v>
      </c>
      <c r="F27">
        <v>115470.05383792515</v>
      </c>
      <c r="G27">
        <v>40807628.609858707</v>
      </c>
      <c r="H27">
        <v>21611945.84561196</v>
      </c>
      <c r="I27">
        <f t="shared" si="0"/>
        <v>12.620916064904755</v>
      </c>
    </row>
    <row r="28" spans="3:9" x14ac:dyDescent="0.2">
      <c r="C28">
        <v>44</v>
      </c>
      <c r="D28" t="s">
        <v>632</v>
      </c>
      <c r="E28">
        <v>2000000</v>
      </c>
      <c r="F28">
        <v>655743.85243020009</v>
      </c>
      <c r="G28">
        <v>19138585.128753982</v>
      </c>
      <c r="H28">
        <v>11562319.650226723</v>
      </c>
      <c r="I28">
        <f t="shared" si="0"/>
        <v>9.5692925643769904</v>
      </c>
    </row>
    <row r="30" spans="3:9" x14ac:dyDescent="0.2">
      <c r="C30">
        <v>0</v>
      </c>
      <c r="D30" t="s">
        <v>639</v>
      </c>
      <c r="E30">
        <v>26000000</v>
      </c>
      <c r="F30">
        <v>6082762.53029822</v>
      </c>
    </row>
    <row r="31" spans="3:9" x14ac:dyDescent="0.2">
      <c r="C31">
        <v>4</v>
      </c>
      <c r="D31" t="s">
        <v>639</v>
      </c>
      <c r="E31">
        <v>866666666.66666663</v>
      </c>
      <c r="F31">
        <v>57735026.918962575</v>
      </c>
    </row>
    <row r="32" spans="3:9" x14ac:dyDescent="0.2">
      <c r="C32">
        <v>8</v>
      </c>
      <c r="D32" t="s">
        <v>639</v>
      </c>
      <c r="E32">
        <v>1900000000</v>
      </c>
      <c r="F32">
        <v>264575131.10645905</v>
      </c>
    </row>
    <row r="33" spans="3:6" x14ac:dyDescent="0.2">
      <c r="C33">
        <v>12</v>
      </c>
      <c r="D33" t="s">
        <v>639</v>
      </c>
      <c r="E33">
        <v>2433333333.3333335</v>
      </c>
      <c r="F33">
        <v>208166599.94661328</v>
      </c>
    </row>
    <row r="34" spans="3:6" x14ac:dyDescent="0.2">
      <c r="C34">
        <v>16</v>
      </c>
      <c r="D34" t="s">
        <v>639</v>
      </c>
      <c r="E34">
        <v>2166666666.6666665</v>
      </c>
      <c r="F34">
        <v>152752523.16519466</v>
      </c>
    </row>
    <row r="35" spans="3:6" x14ac:dyDescent="0.2">
      <c r="C35">
        <v>20</v>
      </c>
      <c r="D35" t="s">
        <v>639</v>
      </c>
      <c r="E35">
        <v>1350000000</v>
      </c>
      <c r="F35">
        <v>636396103.06789279</v>
      </c>
    </row>
    <row r="36" spans="3:6" x14ac:dyDescent="0.2">
      <c r="C36">
        <v>24</v>
      </c>
      <c r="D36" t="s">
        <v>639</v>
      </c>
      <c r="E36">
        <v>600000000</v>
      </c>
      <c r="F36">
        <v>173205080.75688773</v>
      </c>
    </row>
    <row r="37" spans="3:6" x14ac:dyDescent="0.2">
      <c r="C37">
        <v>28</v>
      </c>
      <c r="D37" t="s">
        <v>639</v>
      </c>
      <c r="E37">
        <v>166666666.66666666</v>
      </c>
      <c r="F37">
        <v>11547005.383792516</v>
      </c>
    </row>
    <row r="38" spans="3:6" x14ac:dyDescent="0.2">
      <c r="C38">
        <v>32</v>
      </c>
      <c r="D38" t="s">
        <v>639</v>
      </c>
      <c r="E38">
        <v>25000000</v>
      </c>
      <c r="F38">
        <v>7000000</v>
      </c>
    </row>
    <row r="39" spans="3:6" x14ac:dyDescent="0.2">
      <c r="C39">
        <v>36</v>
      </c>
      <c r="D39" t="s">
        <v>639</v>
      </c>
      <c r="E39">
        <v>15333333.333333334</v>
      </c>
      <c r="F39">
        <v>3214550.2536643152</v>
      </c>
    </row>
    <row r="40" spans="3:6" x14ac:dyDescent="0.2">
      <c r="C40">
        <v>40</v>
      </c>
      <c r="D40" t="s">
        <v>639</v>
      </c>
      <c r="E40">
        <v>4666666.666666667</v>
      </c>
      <c r="F40">
        <v>577350.26918962458</v>
      </c>
    </row>
    <row r="41" spans="3:6" x14ac:dyDescent="0.2">
      <c r="C41">
        <v>44</v>
      </c>
      <c r="D41" t="s">
        <v>639</v>
      </c>
      <c r="E41">
        <v>5666666.666666667</v>
      </c>
      <c r="F41">
        <v>2081665.9994661333</v>
      </c>
    </row>
    <row r="42" spans="3:6" x14ac:dyDescent="0.2">
      <c r="C42">
        <v>0</v>
      </c>
      <c r="D42" t="s">
        <v>640</v>
      </c>
      <c r="E42">
        <v>13333333.333333334</v>
      </c>
      <c r="F42">
        <v>2081665.9994661352</v>
      </c>
    </row>
    <row r="43" spans="3:6" x14ac:dyDescent="0.2">
      <c r="C43">
        <v>4</v>
      </c>
      <c r="D43" t="s">
        <v>640</v>
      </c>
      <c r="E43">
        <v>140000000</v>
      </c>
      <c r="F43">
        <v>84852813.7423857</v>
      </c>
    </row>
    <row r="44" spans="3:6" x14ac:dyDescent="0.2">
      <c r="C44">
        <v>8</v>
      </c>
      <c r="D44" t="s">
        <v>640</v>
      </c>
      <c r="E44">
        <v>1400000000</v>
      </c>
      <c r="F44">
        <v>424264068.71192849</v>
      </c>
    </row>
    <row r="45" spans="3:6" x14ac:dyDescent="0.2">
      <c r="C45">
        <v>12</v>
      </c>
      <c r="D45" t="s">
        <v>640</v>
      </c>
      <c r="E45">
        <v>1350000000</v>
      </c>
      <c r="F45">
        <v>212132034.35596424</v>
      </c>
    </row>
    <row r="46" spans="3:6" x14ac:dyDescent="0.2">
      <c r="C46">
        <v>16</v>
      </c>
      <c r="D46" t="s">
        <v>640</v>
      </c>
      <c r="E46">
        <v>700000000</v>
      </c>
      <c r="F46">
        <v>0</v>
      </c>
    </row>
    <row r="47" spans="3:6" x14ac:dyDescent="0.2">
      <c r="C47">
        <v>20</v>
      </c>
      <c r="D47" t="s">
        <v>640</v>
      </c>
      <c r="E47">
        <v>216666666.66666666</v>
      </c>
      <c r="F47">
        <v>49328828.623162501</v>
      </c>
    </row>
    <row r="48" spans="3:6" x14ac:dyDescent="0.2">
      <c r="C48">
        <v>24</v>
      </c>
      <c r="D48" t="s">
        <v>640</v>
      </c>
      <c r="E48">
        <v>70000000</v>
      </c>
      <c r="F48">
        <v>26457513.110645905</v>
      </c>
    </row>
    <row r="50" spans="3:9" x14ac:dyDescent="0.2">
      <c r="C50">
        <v>32</v>
      </c>
      <c r="D50" t="s">
        <v>640</v>
      </c>
      <c r="E50">
        <v>27333333.333333332</v>
      </c>
      <c r="F50">
        <v>10263202.87889377</v>
      </c>
    </row>
    <row r="51" spans="3:9" x14ac:dyDescent="0.2">
      <c r="C51">
        <v>36</v>
      </c>
      <c r="D51" t="s">
        <v>640</v>
      </c>
      <c r="E51">
        <v>10333333.333333334</v>
      </c>
      <c r="F51">
        <v>5033222.9568471676</v>
      </c>
    </row>
    <row r="52" spans="3:9" x14ac:dyDescent="0.2">
      <c r="C52">
        <v>40</v>
      </c>
      <c r="D52" t="s">
        <v>640</v>
      </c>
      <c r="E52">
        <v>7333333.333333333</v>
      </c>
      <c r="F52">
        <v>3785938.8972001816</v>
      </c>
    </row>
    <row r="53" spans="3:9" x14ac:dyDescent="0.2">
      <c r="C53">
        <v>44</v>
      </c>
      <c r="D53" t="s">
        <v>640</v>
      </c>
      <c r="E53">
        <v>5333333.333333333</v>
      </c>
      <c r="F53">
        <v>2081665.9994661333</v>
      </c>
    </row>
    <row r="54" spans="3:9" x14ac:dyDescent="0.2">
      <c r="C54">
        <v>0</v>
      </c>
      <c r="D54" t="s">
        <v>641</v>
      </c>
      <c r="I54">
        <v>297.08133518701885</v>
      </c>
    </row>
    <row r="55" spans="3:9" x14ac:dyDescent="0.2">
      <c r="C55">
        <v>4</v>
      </c>
      <c r="D55" t="s">
        <v>641</v>
      </c>
      <c r="I55">
        <v>134.51576574985214</v>
      </c>
    </row>
    <row r="56" spans="3:9" x14ac:dyDescent="0.2">
      <c r="C56">
        <v>8</v>
      </c>
      <c r="D56" t="s">
        <v>641</v>
      </c>
      <c r="I56">
        <v>17.147794498110432</v>
      </c>
    </row>
    <row r="57" spans="3:9" x14ac:dyDescent="0.2">
      <c r="C57">
        <v>12</v>
      </c>
      <c r="D57" t="s">
        <v>641</v>
      </c>
      <c r="I57">
        <v>15.169881877768979</v>
      </c>
    </row>
    <row r="58" spans="3:9" x14ac:dyDescent="0.2">
      <c r="C58">
        <v>16</v>
      </c>
      <c r="D58" t="s">
        <v>641</v>
      </c>
      <c r="I58">
        <v>10.846969114983141</v>
      </c>
    </row>
    <row r="59" spans="3:9" x14ac:dyDescent="0.2">
      <c r="C59">
        <v>20</v>
      </c>
      <c r="D59" t="s">
        <v>641</v>
      </c>
      <c r="I59">
        <v>2.7727551579853102</v>
      </c>
    </row>
    <row r="60" spans="3:9" x14ac:dyDescent="0.2">
      <c r="C60">
        <v>24</v>
      </c>
      <c r="D60" t="s">
        <v>641</v>
      </c>
      <c r="I60">
        <v>12.735608455295454</v>
      </c>
    </row>
    <row r="61" spans="3:9" x14ac:dyDescent="0.2">
      <c r="C61">
        <v>28</v>
      </c>
      <c r="D61" t="s">
        <v>641</v>
      </c>
      <c r="I61">
        <v>0.18498094673802076</v>
      </c>
    </row>
    <row r="62" spans="3:9" x14ac:dyDescent="0.2">
      <c r="C62">
        <v>32</v>
      </c>
      <c r="D62" t="s">
        <v>641</v>
      </c>
      <c r="I62">
        <v>0.5436671252627796</v>
      </c>
    </row>
    <row r="63" spans="3:9" x14ac:dyDescent="0.2">
      <c r="C63">
        <v>36</v>
      </c>
      <c r="D63" t="s">
        <v>641</v>
      </c>
      <c r="I63">
        <v>4.6525294479697452</v>
      </c>
    </row>
    <row r="64" spans="3:9" x14ac:dyDescent="0.2">
      <c r="C64">
        <v>40</v>
      </c>
      <c r="D64" t="s">
        <v>641</v>
      </c>
      <c r="I64">
        <v>0.33363583308021583</v>
      </c>
    </row>
    <row r="65" spans="3:9" x14ac:dyDescent="0.2">
      <c r="C65">
        <v>44</v>
      </c>
      <c r="D65" t="s">
        <v>641</v>
      </c>
      <c r="I65">
        <v>1.0710653822092642</v>
      </c>
    </row>
    <row r="66" spans="3:9" x14ac:dyDescent="0.2">
      <c r="C66">
        <v>48</v>
      </c>
      <c r="I66">
        <v>0.53626656350985324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BFB76-D6A8-4D4A-82F4-57255B59FA8D}">
  <dimension ref="D1:CG67"/>
  <sheetViews>
    <sheetView topLeftCell="G1" zoomScale="66" workbookViewId="0">
      <selection activeCell="Q1" sqref="Q1"/>
    </sheetView>
  </sheetViews>
  <sheetFormatPr baseColWidth="10" defaultRowHeight="16" x14ac:dyDescent="0.2"/>
  <cols>
    <col min="14" max="14" width="19" bestFit="1" customWidth="1"/>
    <col min="15" max="15" width="12.83203125" bestFit="1" customWidth="1"/>
  </cols>
  <sheetData>
    <row r="1" spans="4:85" x14ac:dyDescent="0.2">
      <c r="Q1" t="s">
        <v>666</v>
      </c>
    </row>
    <row r="3" spans="4:85" x14ac:dyDescent="0.2">
      <c r="R3" t="s">
        <v>645</v>
      </c>
      <c r="W3" t="s">
        <v>646</v>
      </c>
      <c r="AC3" t="s">
        <v>647</v>
      </c>
      <c r="AD3" t="s">
        <v>657</v>
      </c>
      <c r="AI3" t="s">
        <v>648</v>
      </c>
      <c r="AO3" t="s">
        <v>649</v>
      </c>
      <c r="AU3" t="s">
        <v>650</v>
      </c>
      <c r="BA3" t="s">
        <v>651</v>
      </c>
      <c r="BG3" t="s">
        <v>652</v>
      </c>
      <c r="BH3" t="s">
        <v>657</v>
      </c>
      <c r="BN3" t="s">
        <v>653</v>
      </c>
      <c r="BT3" t="s">
        <v>654</v>
      </c>
      <c r="BU3" t="s">
        <v>657</v>
      </c>
      <c r="BZ3" t="s">
        <v>655</v>
      </c>
      <c r="CA3" t="s">
        <v>657</v>
      </c>
      <c r="CF3" t="s">
        <v>656</v>
      </c>
      <c r="CG3" t="s">
        <v>657</v>
      </c>
    </row>
    <row r="5" spans="4:85" x14ac:dyDescent="0.2">
      <c r="D5" t="s">
        <v>607</v>
      </c>
      <c r="E5" t="s">
        <v>630</v>
      </c>
      <c r="F5" t="s">
        <v>634</v>
      </c>
      <c r="G5" t="s">
        <v>637</v>
      </c>
      <c r="H5" t="s">
        <v>635</v>
      </c>
      <c r="I5" t="s">
        <v>638</v>
      </c>
      <c r="J5" t="s">
        <v>633</v>
      </c>
      <c r="M5" t="s">
        <v>642</v>
      </c>
      <c r="N5" t="s">
        <v>643</v>
      </c>
      <c r="O5" t="s">
        <v>644</v>
      </c>
    </row>
    <row r="6" spans="4:85" ht="19" x14ac:dyDescent="0.25">
      <c r="D6">
        <v>0</v>
      </c>
      <c r="E6" t="s">
        <v>631</v>
      </c>
      <c r="F6">
        <v>63333333.333333336</v>
      </c>
      <c r="G6">
        <v>25166114.784235824</v>
      </c>
      <c r="H6">
        <v>269525.86964228097</v>
      </c>
      <c r="I6">
        <v>40756.051191335435</v>
      </c>
      <c r="J6">
        <f t="shared" ref="J6:J29" si="0">H6/F6</f>
        <v>4.2556716259307525E-3</v>
      </c>
      <c r="M6">
        <v>0</v>
      </c>
      <c r="N6">
        <v>63333333.333333336</v>
      </c>
      <c r="O6">
        <v>26000000</v>
      </c>
      <c r="Q6" s="4"/>
    </row>
    <row r="7" spans="4:85" ht="19" x14ac:dyDescent="0.25">
      <c r="D7">
        <v>4</v>
      </c>
      <c r="E7" t="s">
        <v>631</v>
      </c>
      <c r="F7">
        <v>900000000</v>
      </c>
      <c r="G7">
        <v>100000000</v>
      </c>
      <c r="H7">
        <v>275928.96758951154</v>
      </c>
      <c r="I7">
        <v>43301.881719986479</v>
      </c>
      <c r="J7">
        <f t="shared" si="0"/>
        <v>3.0658774176612393E-4</v>
      </c>
      <c r="M7">
        <v>4</v>
      </c>
      <c r="N7">
        <v>900000000</v>
      </c>
      <c r="O7">
        <v>866666666.66666663</v>
      </c>
      <c r="Q7" s="4"/>
    </row>
    <row r="8" spans="4:85" x14ac:dyDescent="0.2">
      <c r="D8">
        <v>8</v>
      </c>
      <c r="E8" t="s">
        <v>631</v>
      </c>
      <c r="F8">
        <v>3666666666.6666665</v>
      </c>
      <c r="G8">
        <v>577350269.18962455</v>
      </c>
      <c r="H8">
        <v>3415475.652168931</v>
      </c>
      <c r="I8">
        <v>1308079.0785841043</v>
      </c>
      <c r="J8">
        <f t="shared" si="0"/>
        <v>9.3149335968243578E-4</v>
      </c>
      <c r="M8">
        <v>8</v>
      </c>
      <c r="N8">
        <v>3666666666.6666665</v>
      </c>
      <c r="O8">
        <v>1900000000</v>
      </c>
    </row>
    <row r="9" spans="4:85" x14ac:dyDescent="0.2">
      <c r="D9">
        <v>12</v>
      </c>
      <c r="E9" t="s">
        <v>631</v>
      </c>
      <c r="F9">
        <v>2666666666.6666665</v>
      </c>
      <c r="G9">
        <v>351188458.42842561</v>
      </c>
      <c r="H9" s="3">
        <v>6299440.8291002894</v>
      </c>
      <c r="I9" s="3">
        <v>2105577.5754193757</v>
      </c>
      <c r="J9">
        <f t="shared" si="0"/>
        <v>2.3622903109126086E-3</v>
      </c>
      <c r="M9">
        <v>12</v>
      </c>
      <c r="N9">
        <v>2666666666.6666665</v>
      </c>
      <c r="O9">
        <v>2433333333.3333335</v>
      </c>
    </row>
    <row r="10" spans="4:85" x14ac:dyDescent="0.2">
      <c r="D10">
        <v>16</v>
      </c>
      <c r="E10" t="s">
        <v>631</v>
      </c>
      <c r="F10">
        <v>2766666666.6666665</v>
      </c>
      <c r="G10">
        <v>513160143.9446891</v>
      </c>
      <c r="H10">
        <v>7855374.6979715461</v>
      </c>
      <c r="I10">
        <v>2639715.4188603126</v>
      </c>
      <c r="J10">
        <f t="shared" si="0"/>
        <v>2.8392920595077878E-3</v>
      </c>
      <c r="M10">
        <v>16</v>
      </c>
      <c r="N10">
        <v>2766666666.6666665</v>
      </c>
      <c r="O10">
        <v>2166666666.6666665</v>
      </c>
    </row>
    <row r="11" spans="4:85" x14ac:dyDescent="0.2">
      <c r="D11">
        <v>20</v>
      </c>
      <c r="E11" t="s">
        <v>631</v>
      </c>
      <c r="F11">
        <v>666666666.66666663</v>
      </c>
      <c r="G11">
        <v>305505046.33038938</v>
      </c>
      <c r="H11">
        <v>1533789.2694915812</v>
      </c>
      <c r="I11">
        <v>456072.19567176077</v>
      </c>
      <c r="J11">
        <f t="shared" si="0"/>
        <v>2.300683904237372E-3</v>
      </c>
      <c r="M11">
        <v>20</v>
      </c>
      <c r="N11">
        <v>666666666.66666663</v>
      </c>
      <c r="O11">
        <v>1350000000</v>
      </c>
    </row>
    <row r="12" spans="4:85" x14ac:dyDescent="0.2">
      <c r="D12">
        <v>24</v>
      </c>
      <c r="E12" t="s">
        <v>631</v>
      </c>
      <c r="F12">
        <v>400000000</v>
      </c>
      <c r="G12">
        <v>282842712.47461903</v>
      </c>
      <c r="H12">
        <v>24018086.882978868</v>
      </c>
      <c r="I12">
        <v>16162161.957388571</v>
      </c>
      <c r="J12">
        <f t="shared" si="0"/>
        <v>6.0045217207447169E-2</v>
      </c>
      <c r="M12">
        <v>24</v>
      </c>
      <c r="N12">
        <v>400000000</v>
      </c>
      <c r="O12">
        <v>600000000</v>
      </c>
    </row>
    <row r="13" spans="4:85" x14ac:dyDescent="0.2">
      <c r="D13">
        <v>28</v>
      </c>
      <c r="E13" t="s">
        <v>631</v>
      </c>
      <c r="F13">
        <v>203333333.33333299</v>
      </c>
      <c r="G13">
        <v>11547005.383792516</v>
      </c>
      <c r="H13">
        <v>40822661.972996883</v>
      </c>
      <c r="I13">
        <v>12296253.147662157</v>
      </c>
      <c r="J13">
        <f t="shared" si="0"/>
        <v>0.20076719003113255</v>
      </c>
      <c r="M13">
        <v>28</v>
      </c>
      <c r="N13">
        <v>203333333.33333334</v>
      </c>
      <c r="O13">
        <v>166666666.66666666</v>
      </c>
    </row>
    <row r="14" spans="4:85" x14ac:dyDescent="0.2">
      <c r="D14">
        <v>32</v>
      </c>
      <c r="E14" t="s">
        <v>631</v>
      </c>
      <c r="F14">
        <v>60000000</v>
      </c>
      <c r="G14">
        <v>26457513.110645905</v>
      </c>
      <c r="H14">
        <v>77512449.261550471</v>
      </c>
      <c r="I14">
        <v>14993580.270532118</v>
      </c>
      <c r="J14">
        <f t="shared" si="0"/>
        <v>1.2918741543591745</v>
      </c>
      <c r="M14">
        <v>32</v>
      </c>
      <c r="N14">
        <v>60000000</v>
      </c>
      <c r="O14">
        <v>25000000</v>
      </c>
    </row>
    <row r="15" spans="4:85" x14ac:dyDescent="0.2">
      <c r="D15">
        <v>36</v>
      </c>
      <c r="E15" t="s">
        <v>631</v>
      </c>
      <c r="F15">
        <v>27000000</v>
      </c>
      <c r="G15">
        <v>3464101.6151377545</v>
      </c>
      <c r="H15">
        <v>180301940.37082365</v>
      </c>
      <c r="I15">
        <v>144877904.38968208</v>
      </c>
      <c r="J15">
        <f t="shared" si="0"/>
        <v>6.6778496433638388</v>
      </c>
      <c r="M15">
        <v>36</v>
      </c>
      <c r="N15">
        <v>27000000</v>
      </c>
      <c r="O15">
        <v>15333333.333333334</v>
      </c>
    </row>
    <row r="16" spans="4:85" x14ac:dyDescent="0.2">
      <c r="D16">
        <v>40</v>
      </c>
      <c r="E16" t="s">
        <v>631</v>
      </c>
      <c r="F16">
        <v>9000000</v>
      </c>
      <c r="G16">
        <v>0</v>
      </c>
      <c r="H16">
        <v>241556268.16169068</v>
      </c>
      <c r="I16">
        <v>32511441.932314966</v>
      </c>
      <c r="J16">
        <f t="shared" si="0"/>
        <v>26.839585351298965</v>
      </c>
      <c r="M16">
        <v>40</v>
      </c>
      <c r="N16">
        <v>9000000</v>
      </c>
      <c r="O16">
        <v>4666666.666666667</v>
      </c>
    </row>
    <row r="17" spans="4:84" x14ac:dyDescent="0.2">
      <c r="D17">
        <v>44</v>
      </c>
      <c r="E17" t="s">
        <v>631</v>
      </c>
      <c r="F17">
        <v>14666666.666666666</v>
      </c>
      <c r="G17">
        <v>3055050.4633038901</v>
      </c>
      <c r="H17">
        <v>685733851.82671249</v>
      </c>
      <c r="I17">
        <v>247257551.27435017</v>
      </c>
      <c r="J17">
        <f t="shared" si="0"/>
        <v>46.754580806366761</v>
      </c>
      <c r="M17">
        <v>44</v>
      </c>
      <c r="N17">
        <v>14666666.666666666</v>
      </c>
      <c r="O17">
        <v>5666666.666666667</v>
      </c>
    </row>
    <row r="19" spans="4:84" x14ac:dyDescent="0.2">
      <c r="D19">
        <v>0</v>
      </c>
      <c r="E19" t="s">
        <v>632</v>
      </c>
      <c r="F19">
        <v>15333333.333333334</v>
      </c>
      <c r="G19">
        <v>577350.26918962575</v>
      </c>
      <c r="H19">
        <v>425008.22556537896</v>
      </c>
      <c r="I19">
        <v>157322.62675138432</v>
      </c>
      <c r="J19">
        <f t="shared" si="0"/>
        <v>2.7717927754263846E-2</v>
      </c>
    </row>
    <row r="20" spans="4:84" x14ac:dyDescent="0.2">
      <c r="D20">
        <v>4</v>
      </c>
      <c r="E20" t="s">
        <v>632</v>
      </c>
      <c r="F20">
        <v>12000000</v>
      </c>
      <c r="G20">
        <v>0</v>
      </c>
      <c r="H20">
        <v>616678.57518290798</v>
      </c>
      <c r="I20">
        <v>106423.39203031751</v>
      </c>
      <c r="J20">
        <f t="shared" si="0"/>
        <v>5.1389881265242333E-2</v>
      </c>
      <c r="N20" t="s">
        <v>632</v>
      </c>
      <c r="O20" t="s">
        <v>640</v>
      </c>
    </row>
    <row r="21" spans="4:84" x14ac:dyDescent="0.2">
      <c r="D21">
        <v>8</v>
      </c>
      <c r="E21" t="s">
        <v>632</v>
      </c>
      <c r="F21">
        <v>1600000000</v>
      </c>
      <c r="G21">
        <v>282842712.47461903</v>
      </c>
      <c r="H21">
        <v>5046834.1073189164</v>
      </c>
      <c r="I21">
        <v>2181347.8916372582</v>
      </c>
      <c r="J21">
        <f t="shared" si="0"/>
        <v>3.1542713170743227E-3</v>
      </c>
      <c r="M21">
        <v>0</v>
      </c>
      <c r="N21">
        <v>15333333.333333334</v>
      </c>
      <c r="O21">
        <v>13333333.333333334</v>
      </c>
    </row>
    <row r="22" spans="4:84" x14ac:dyDescent="0.2">
      <c r="D22">
        <v>12</v>
      </c>
      <c r="E22" t="s">
        <v>632</v>
      </c>
      <c r="F22">
        <v>1400000000</v>
      </c>
      <c r="G22">
        <v>424264068.71192849</v>
      </c>
      <c r="H22">
        <v>9223950.2275177259</v>
      </c>
      <c r="I22">
        <v>2279410.6588359633</v>
      </c>
      <c r="J22">
        <f t="shared" si="0"/>
        <v>6.5885358767983756E-3</v>
      </c>
      <c r="M22">
        <v>4</v>
      </c>
      <c r="N22">
        <v>12000000</v>
      </c>
      <c r="O22">
        <v>140000000</v>
      </c>
      <c r="W22" t="s">
        <v>659</v>
      </c>
    </row>
    <row r="23" spans="4:84" x14ac:dyDescent="0.2">
      <c r="D23">
        <v>16</v>
      </c>
      <c r="E23" t="s">
        <v>632</v>
      </c>
      <c r="F23">
        <v>733333333.33333337</v>
      </c>
      <c r="G23">
        <v>208166599.94661337</v>
      </c>
      <c r="H23">
        <v>11863747.440565642</v>
      </c>
      <c r="I23">
        <v>4419167.0986025324</v>
      </c>
      <c r="J23">
        <f t="shared" si="0"/>
        <v>1.6177837418953147E-2</v>
      </c>
      <c r="M23">
        <v>8</v>
      </c>
      <c r="N23">
        <v>1600000000</v>
      </c>
      <c r="O23">
        <v>1400000000</v>
      </c>
      <c r="Q23" t="s">
        <v>658</v>
      </c>
      <c r="AC23" t="s">
        <v>660</v>
      </c>
      <c r="AI23" t="s">
        <v>661</v>
      </c>
      <c r="AO23" t="s">
        <v>662</v>
      </c>
      <c r="AU23" t="s">
        <v>663</v>
      </c>
      <c r="AV23" t="s">
        <v>657</v>
      </c>
    </row>
    <row r="24" spans="4:84" x14ac:dyDescent="0.2">
      <c r="D24">
        <v>20</v>
      </c>
      <c r="E24" t="s">
        <v>632</v>
      </c>
      <c r="F24">
        <v>26666666.666666668</v>
      </c>
      <c r="G24">
        <v>6658328.1184793962</v>
      </c>
      <c r="H24">
        <v>14138494.145918632</v>
      </c>
      <c r="I24">
        <v>8912177.1826060098</v>
      </c>
      <c r="J24">
        <f t="shared" si="0"/>
        <v>0.53019353047194873</v>
      </c>
      <c r="M24">
        <v>12</v>
      </c>
      <c r="N24">
        <v>1400000000</v>
      </c>
      <c r="O24">
        <v>1350000000</v>
      </c>
      <c r="BA24" t="s">
        <v>664</v>
      </c>
      <c r="BB24" t="s">
        <v>657</v>
      </c>
      <c r="BN24" t="s">
        <v>665</v>
      </c>
      <c r="BT24" t="s">
        <v>654</v>
      </c>
      <c r="BZ24" t="s">
        <v>655</v>
      </c>
      <c r="CF24" t="s">
        <v>656</v>
      </c>
    </row>
    <row r="25" spans="4:84" x14ac:dyDescent="0.2">
      <c r="D25">
        <v>24</v>
      </c>
      <c r="E25" t="s">
        <v>632</v>
      </c>
      <c r="F25">
        <v>14333333.333333334</v>
      </c>
      <c r="G25">
        <v>8962886.4398325011</v>
      </c>
      <c r="H25">
        <v>43445498.746224992</v>
      </c>
      <c r="I25">
        <v>22111656.800259348</v>
      </c>
      <c r="J25">
        <f t="shared" si="0"/>
        <v>3.0310813078761623</v>
      </c>
      <c r="M25">
        <v>16</v>
      </c>
      <c r="N25">
        <v>733333333.33333337</v>
      </c>
      <c r="O25">
        <v>700000000</v>
      </c>
    </row>
    <row r="26" spans="4:84" x14ac:dyDescent="0.2">
      <c r="D26">
        <v>32</v>
      </c>
      <c r="E26" t="s">
        <v>632</v>
      </c>
      <c r="F26">
        <v>13000000</v>
      </c>
      <c r="G26">
        <v>4582575.6949558398</v>
      </c>
      <c r="H26">
        <v>7543871.774191686</v>
      </c>
      <c r="I26">
        <v>888024.9436573463</v>
      </c>
      <c r="J26">
        <f t="shared" si="0"/>
        <v>0.58029782878397584</v>
      </c>
      <c r="M26">
        <v>20</v>
      </c>
      <c r="N26">
        <v>26666666.666666668</v>
      </c>
      <c r="O26">
        <v>216666666.66666666</v>
      </c>
    </row>
    <row r="27" spans="4:84" x14ac:dyDescent="0.2">
      <c r="D27">
        <v>36</v>
      </c>
      <c r="E27" t="s">
        <v>632</v>
      </c>
      <c r="F27">
        <v>8666666.666666666</v>
      </c>
      <c r="G27">
        <v>3785938.8972001816</v>
      </c>
      <c r="H27">
        <v>6039215.5483980766</v>
      </c>
      <c r="I27">
        <v>1161632.6949265774</v>
      </c>
      <c r="J27">
        <f t="shared" si="0"/>
        <v>0.69683256327670118</v>
      </c>
      <c r="M27">
        <v>24</v>
      </c>
      <c r="N27">
        <v>14333333.333333334</v>
      </c>
      <c r="O27">
        <v>70000000</v>
      </c>
    </row>
    <row r="28" spans="4:84" x14ac:dyDescent="0.2">
      <c r="D28">
        <v>40</v>
      </c>
      <c r="E28" t="s">
        <v>632</v>
      </c>
      <c r="F28">
        <v>3233333.3333333335</v>
      </c>
      <c r="G28">
        <v>115470.05383792515</v>
      </c>
      <c r="H28">
        <v>40807628.609858707</v>
      </c>
      <c r="I28">
        <v>21611945.84561196</v>
      </c>
      <c r="J28">
        <f t="shared" si="0"/>
        <v>12.620916064904755</v>
      </c>
      <c r="M28">
        <v>32</v>
      </c>
      <c r="N28">
        <v>13000000</v>
      </c>
      <c r="O28">
        <v>27333333.333333332</v>
      </c>
    </row>
    <row r="29" spans="4:84" x14ac:dyDescent="0.2">
      <c r="D29">
        <v>44</v>
      </c>
      <c r="E29" t="s">
        <v>632</v>
      </c>
      <c r="F29">
        <v>2000000</v>
      </c>
      <c r="G29">
        <v>655743.85243020009</v>
      </c>
      <c r="H29">
        <v>19138585.128753982</v>
      </c>
      <c r="I29">
        <v>11562319.650226723</v>
      </c>
      <c r="J29">
        <f t="shared" si="0"/>
        <v>9.5692925643769904</v>
      </c>
      <c r="M29">
        <v>36</v>
      </c>
      <c r="N29">
        <v>8666666.666666666</v>
      </c>
      <c r="O29">
        <v>10333333.333333334</v>
      </c>
    </row>
    <row r="30" spans="4:84" x14ac:dyDescent="0.2">
      <c r="M30">
        <v>40</v>
      </c>
      <c r="N30">
        <v>3233333.3333333335</v>
      </c>
      <c r="O30">
        <v>7333333.333333333</v>
      </c>
    </row>
    <row r="31" spans="4:84" x14ac:dyDescent="0.2">
      <c r="D31">
        <v>0</v>
      </c>
      <c r="E31" t="s">
        <v>639</v>
      </c>
      <c r="F31">
        <v>26000000</v>
      </c>
      <c r="G31">
        <v>6082762.53029822</v>
      </c>
      <c r="M31">
        <v>44</v>
      </c>
      <c r="N31">
        <v>2000000</v>
      </c>
      <c r="O31">
        <v>5333333.333333333</v>
      </c>
    </row>
    <row r="32" spans="4:84" x14ac:dyDescent="0.2">
      <c r="D32">
        <v>4</v>
      </c>
      <c r="E32" t="s">
        <v>639</v>
      </c>
      <c r="F32">
        <v>866666666.66666663</v>
      </c>
      <c r="G32">
        <v>57735026.918962575</v>
      </c>
    </row>
    <row r="33" spans="4:7" x14ac:dyDescent="0.2">
      <c r="D33">
        <v>8</v>
      </c>
      <c r="E33" t="s">
        <v>639</v>
      </c>
      <c r="F33">
        <v>1900000000</v>
      </c>
      <c r="G33">
        <v>264575131.10645905</v>
      </c>
    </row>
    <row r="34" spans="4:7" x14ac:dyDescent="0.2">
      <c r="D34">
        <v>12</v>
      </c>
      <c r="E34" t="s">
        <v>639</v>
      </c>
      <c r="F34">
        <v>2433333333.3333335</v>
      </c>
      <c r="G34">
        <v>208166599.94661328</v>
      </c>
    </row>
    <row r="35" spans="4:7" x14ac:dyDescent="0.2">
      <c r="D35">
        <v>16</v>
      </c>
      <c r="E35" t="s">
        <v>639</v>
      </c>
      <c r="F35">
        <v>2166666666.6666665</v>
      </c>
      <c r="G35">
        <v>152752523.16519466</v>
      </c>
    </row>
    <row r="36" spans="4:7" x14ac:dyDescent="0.2">
      <c r="D36">
        <v>20</v>
      </c>
      <c r="E36" t="s">
        <v>639</v>
      </c>
      <c r="F36">
        <v>1350000000</v>
      </c>
      <c r="G36">
        <v>636396103.06789279</v>
      </c>
    </row>
    <row r="37" spans="4:7" x14ac:dyDescent="0.2">
      <c r="D37">
        <v>24</v>
      </c>
      <c r="E37" t="s">
        <v>639</v>
      </c>
      <c r="F37">
        <v>600000000</v>
      </c>
      <c r="G37">
        <v>173205080.75688773</v>
      </c>
    </row>
    <row r="38" spans="4:7" x14ac:dyDescent="0.2">
      <c r="D38">
        <v>28</v>
      </c>
      <c r="E38" t="s">
        <v>639</v>
      </c>
      <c r="F38">
        <v>166666666.66666666</v>
      </c>
      <c r="G38">
        <v>11547005.383792516</v>
      </c>
    </row>
    <row r="39" spans="4:7" x14ac:dyDescent="0.2">
      <c r="D39">
        <v>32</v>
      </c>
      <c r="E39" t="s">
        <v>639</v>
      </c>
      <c r="F39">
        <v>25000000</v>
      </c>
      <c r="G39">
        <v>7000000</v>
      </c>
    </row>
    <row r="40" spans="4:7" x14ac:dyDescent="0.2">
      <c r="D40">
        <v>36</v>
      </c>
      <c r="E40" t="s">
        <v>639</v>
      </c>
      <c r="F40">
        <v>15333333.333333334</v>
      </c>
      <c r="G40">
        <v>3214550.2536643152</v>
      </c>
    </row>
    <row r="41" spans="4:7" x14ac:dyDescent="0.2">
      <c r="D41">
        <v>40</v>
      </c>
      <c r="E41" t="s">
        <v>639</v>
      </c>
      <c r="F41">
        <v>4666666.666666667</v>
      </c>
      <c r="G41">
        <v>577350.26918962458</v>
      </c>
    </row>
    <row r="42" spans="4:7" x14ac:dyDescent="0.2">
      <c r="D42">
        <v>44</v>
      </c>
      <c r="E42" t="s">
        <v>639</v>
      </c>
      <c r="F42">
        <v>5666666.666666667</v>
      </c>
      <c r="G42">
        <v>2081665.9994661333</v>
      </c>
    </row>
    <row r="43" spans="4:7" x14ac:dyDescent="0.2">
      <c r="D43">
        <v>0</v>
      </c>
      <c r="E43" t="s">
        <v>640</v>
      </c>
      <c r="F43">
        <v>13333333.333333334</v>
      </c>
      <c r="G43">
        <v>2081665.9994661352</v>
      </c>
    </row>
    <row r="44" spans="4:7" x14ac:dyDescent="0.2">
      <c r="D44">
        <v>4</v>
      </c>
      <c r="E44" t="s">
        <v>640</v>
      </c>
      <c r="F44">
        <v>140000000</v>
      </c>
      <c r="G44">
        <v>84852813.7423857</v>
      </c>
    </row>
    <row r="45" spans="4:7" x14ac:dyDescent="0.2">
      <c r="D45">
        <v>8</v>
      </c>
      <c r="E45" t="s">
        <v>640</v>
      </c>
      <c r="F45">
        <v>1400000000</v>
      </c>
      <c r="G45">
        <v>424264068.71192849</v>
      </c>
    </row>
    <row r="46" spans="4:7" x14ac:dyDescent="0.2">
      <c r="D46">
        <v>12</v>
      </c>
      <c r="E46" t="s">
        <v>640</v>
      </c>
      <c r="F46">
        <v>1350000000</v>
      </c>
      <c r="G46">
        <v>212132034.35596424</v>
      </c>
    </row>
    <row r="47" spans="4:7" x14ac:dyDescent="0.2">
      <c r="D47">
        <v>16</v>
      </c>
      <c r="E47" t="s">
        <v>640</v>
      </c>
      <c r="F47">
        <v>700000000</v>
      </c>
      <c r="G47">
        <v>0</v>
      </c>
    </row>
    <row r="48" spans="4:7" x14ac:dyDescent="0.2">
      <c r="D48">
        <v>20</v>
      </c>
      <c r="E48" t="s">
        <v>640</v>
      </c>
      <c r="F48">
        <v>216666666.66666666</v>
      </c>
      <c r="G48">
        <v>49328828.623162501</v>
      </c>
    </row>
    <row r="49" spans="4:10" x14ac:dyDescent="0.2">
      <c r="D49">
        <v>24</v>
      </c>
      <c r="E49" t="s">
        <v>640</v>
      </c>
      <c r="F49">
        <v>70000000</v>
      </c>
      <c r="G49">
        <v>26457513.110645905</v>
      </c>
    </row>
    <row r="51" spans="4:10" x14ac:dyDescent="0.2">
      <c r="D51">
        <v>32</v>
      </c>
      <c r="E51" t="s">
        <v>640</v>
      </c>
      <c r="F51">
        <v>27333333.333333332</v>
      </c>
      <c r="G51">
        <v>10263202.87889377</v>
      </c>
    </row>
    <row r="52" spans="4:10" x14ac:dyDescent="0.2">
      <c r="D52">
        <v>36</v>
      </c>
      <c r="E52" t="s">
        <v>640</v>
      </c>
      <c r="F52">
        <v>10333333.333333334</v>
      </c>
      <c r="G52">
        <v>5033222.9568471676</v>
      </c>
    </row>
    <row r="53" spans="4:10" x14ac:dyDescent="0.2">
      <c r="D53">
        <v>40</v>
      </c>
      <c r="E53" t="s">
        <v>640</v>
      </c>
      <c r="F53">
        <v>7333333.333333333</v>
      </c>
      <c r="G53">
        <v>3785938.8972001816</v>
      </c>
    </row>
    <row r="54" spans="4:10" x14ac:dyDescent="0.2">
      <c r="D54">
        <v>44</v>
      </c>
      <c r="E54" t="s">
        <v>640</v>
      </c>
      <c r="F54">
        <v>5333333.333333333</v>
      </c>
      <c r="G54">
        <v>2081665.9994661333</v>
      </c>
    </row>
    <row r="55" spans="4:10" x14ac:dyDescent="0.2">
      <c r="D55">
        <v>0</v>
      </c>
      <c r="E55" t="s">
        <v>641</v>
      </c>
    </row>
    <row r="56" spans="4:10" x14ac:dyDescent="0.2">
      <c r="D56">
        <v>4</v>
      </c>
      <c r="E56" t="s">
        <v>641</v>
      </c>
    </row>
    <row r="57" spans="4:10" x14ac:dyDescent="0.2">
      <c r="D57">
        <v>8</v>
      </c>
      <c r="E57" t="s">
        <v>641</v>
      </c>
      <c r="J57">
        <v>1.7036619013012992</v>
      </c>
    </row>
    <row r="58" spans="4:10" x14ac:dyDescent="0.2">
      <c r="D58">
        <v>12</v>
      </c>
      <c r="E58" t="s">
        <v>641</v>
      </c>
      <c r="J58">
        <v>1.7020158532181087</v>
      </c>
    </row>
    <row r="59" spans="4:10" x14ac:dyDescent="0.2">
      <c r="D59">
        <v>16</v>
      </c>
      <c r="E59" t="s">
        <v>641</v>
      </c>
      <c r="J59">
        <v>1.0776644207991268</v>
      </c>
    </row>
    <row r="60" spans="4:10" x14ac:dyDescent="0.2">
      <c r="D60">
        <v>20</v>
      </c>
      <c r="E60" t="s">
        <v>641</v>
      </c>
      <c r="J60">
        <v>1.0617662962522425</v>
      </c>
    </row>
    <row r="61" spans="4:10" x14ac:dyDescent="0.2">
      <c r="D61">
        <v>24</v>
      </c>
      <c r="E61" t="s">
        <v>641</v>
      </c>
      <c r="J61">
        <v>0.8069083278496707</v>
      </c>
    </row>
    <row r="62" spans="4:10" x14ac:dyDescent="0.2">
      <c r="D62">
        <v>28</v>
      </c>
      <c r="E62" t="s">
        <v>641</v>
      </c>
      <c r="J62">
        <v>7.1815397147898946E-2</v>
      </c>
    </row>
    <row r="63" spans="4:10" x14ac:dyDescent="0.2">
      <c r="D63">
        <v>32</v>
      </c>
      <c r="E63" t="s">
        <v>641</v>
      </c>
      <c r="J63">
        <v>0.50731402098685519</v>
      </c>
    </row>
    <row r="64" spans="4:10" x14ac:dyDescent="0.2">
      <c r="D64">
        <v>36</v>
      </c>
      <c r="E64" t="s">
        <v>641</v>
      </c>
      <c r="J64">
        <v>1.1282445541130783</v>
      </c>
    </row>
    <row r="65" spans="4:10" x14ac:dyDescent="0.2">
      <c r="D65">
        <v>40</v>
      </c>
      <c r="E65" t="s">
        <v>641</v>
      </c>
      <c r="J65">
        <v>0.43422124463103012</v>
      </c>
    </row>
    <row r="66" spans="4:10" x14ac:dyDescent="0.2">
      <c r="D66">
        <v>44</v>
      </c>
      <c r="E66" t="s">
        <v>641</v>
      </c>
      <c r="J66">
        <v>1.0449412671050553</v>
      </c>
    </row>
    <row r="67" spans="4:10" x14ac:dyDescent="0.2">
      <c r="D67">
        <v>48</v>
      </c>
      <c r="J67">
        <v>0.64464923232373705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231116_qPCR_results_plate_1</vt:lpstr>
      <vt:lpstr>Sheet1</vt:lpstr>
      <vt:lpstr>Sheet2</vt:lpstr>
      <vt:lpstr>Sheet3</vt:lpstr>
      <vt:lpstr>Sheet4</vt:lpstr>
      <vt:lpstr>Sheet5</vt:lpstr>
      <vt:lpstr>ttest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Danica Schmidtke</dc:creator>
  <cp:lastModifiedBy>Danica Schmidtke</cp:lastModifiedBy>
  <dcterms:created xsi:type="dcterms:W3CDTF">2023-11-16T22:06:23Z</dcterms:created>
  <dcterms:modified xsi:type="dcterms:W3CDTF">2024-03-04T05:15:37Z</dcterms:modified>
</cp:coreProperties>
</file>